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imonWhitehouse\Desktop\WLWB\"/>
    </mc:Choice>
  </mc:AlternateContent>
  <xr:revisionPtr revIDLastSave="0" documentId="8_{E38686C5-CC32-455E-A526-7D59743C9015}" xr6:coauthVersionLast="47" xr6:coauthVersionMax="47" xr10:uidLastSave="{00000000-0000-0000-0000-000000000000}"/>
  <bookViews>
    <workbookView xWindow="-110" yWindow="-110" windowWidth="19420" windowHeight="10420" firstSheet="3" activeTab="5" xr2:uid="{79AA9F08-8EA0-434F-B98C-304444B25760}"/>
  </bookViews>
  <sheets>
    <sheet name="DFO Lake Set " sheetId="1" r:id="rId1"/>
    <sheet name="Sabina-Back River Lake Set " sheetId="3" r:id="rId2"/>
    <sheet name="Tibbit-Contwoyto Lake Set" sheetId="2" r:id="rId3"/>
    <sheet name="Kennady Lake Set " sheetId="4" r:id="rId4"/>
    <sheet name="Nighthawk" sheetId="7" r:id="rId5"/>
    <sheet name="ITH Lakes" sheetId="8" r:id="rId6"/>
    <sheet name="AllLakes"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7" i="5" l="1"/>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16" i="5"/>
  <c r="K158" i="5"/>
  <c r="L158" i="5"/>
  <c r="K159" i="5"/>
  <c r="L159" i="5"/>
  <c r="K160" i="5"/>
  <c r="K161" i="5"/>
  <c r="L161" i="5"/>
  <c r="K162" i="5"/>
  <c r="L162" i="5"/>
  <c r="K163" i="5"/>
  <c r="L163" i="5"/>
  <c r="K164" i="5"/>
  <c r="L164" i="5"/>
  <c r="K165" i="5"/>
  <c r="L165" i="5"/>
  <c r="K166" i="5"/>
  <c r="L166" i="5"/>
  <c r="K167" i="5"/>
  <c r="L167" i="5"/>
  <c r="K168" i="5"/>
  <c r="L168" i="5"/>
  <c r="K169" i="5"/>
  <c r="L169" i="5"/>
  <c r="K170" i="5"/>
  <c r="K171" i="5"/>
  <c r="L171" i="5"/>
  <c r="K172" i="5"/>
  <c r="K173" i="5"/>
  <c r="L173" i="5"/>
  <c r="K174" i="5"/>
  <c r="L174" i="5"/>
  <c r="K175" i="5"/>
  <c r="K176" i="5"/>
  <c r="L176" i="5"/>
  <c r="K177" i="5"/>
  <c r="L177" i="5"/>
  <c r="K178" i="5"/>
  <c r="L178" i="5"/>
  <c r="K179" i="5"/>
  <c r="L179" i="5"/>
  <c r="K180" i="5"/>
  <c r="L180" i="5"/>
  <c r="K181" i="5"/>
  <c r="L181" i="5"/>
  <c r="K182" i="5"/>
  <c r="L182" i="5"/>
  <c r="K183" i="5"/>
  <c r="L183" i="5"/>
  <c r="K184" i="5"/>
  <c r="L184" i="5"/>
  <c r="K185" i="5"/>
  <c r="L185" i="5"/>
  <c r="K186" i="5"/>
  <c r="L186" i="5"/>
  <c r="K187" i="5"/>
  <c r="L187" i="5"/>
  <c r="K188" i="5"/>
  <c r="L188" i="5"/>
  <c r="K189" i="5"/>
  <c r="L189" i="5"/>
  <c r="K190" i="5"/>
  <c r="L190" i="5"/>
  <c r="K191" i="5"/>
  <c r="L191" i="5"/>
  <c r="K192" i="5"/>
  <c r="L192" i="5"/>
  <c r="K193" i="5"/>
  <c r="L193" i="5"/>
  <c r="K194" i="5"/>
  <c r="L194" i="5"/>
  <c r="K195" i="5"/>
  <c r="L195" i="5"/>
  <c r="K196" i="5"/>
  <c r="L196" i="5"/>
  <c r="K197" i="5"/>
  <c r="L197" i="5"/>
  <c r="K198" i="5"/>
  <c r="L198" i="5"/>
  <c r="K199" i="5"/>
  <c r="L199" i="5"/>
  <c r="K200" i="5"/>
  <c r="L200" i="5"/>
  <c r="K201" i="5"/>
  <c r="L201" i="5"/>
  <c r="K202" i="5"/>
  <c r="K203" i="5"/>
  <c r="K204" i="5"/>
  <c r="L204" i="5"/>
  <c r="K205" i="5"/>
  <c r="L205" i="5"/>
  <c r="K206" i="5"/>
  <c r="L206" i="5"/>
  <c r="K207" i="5"/>
  <c r="L207" i="5"/>
  <c r="K208" i="5"/>
  <c r="L208" i="5"/>
  <c r="K209" i="5"/>
  <c r="L209" i="5"/>
  <c r="K210" i="5"/>
  <c r="L210" i="5"/>
  <c r="K211" i="5"/>
  <c r="L211" i="5"/>
  <c r="K212" i="5"/>
  <c r="L212" i="5"/>
  <c r="K213" i="5"/>
  <c r="L213" i="5"/>
  <c r="K214" i="5"/>
  <c r="K215" i="5"/>
  <c r="L215" i="5"/>
  <c r="L157" i="5"/>
  <c r="K157" i="5"/>
  <c r="M8" i="8"/>
  <c r="M9" i="8"/>
  <c r="M11" i="8"/>
  <c r="M12" i="8"/>
  <c r="M13" i="8"/>
  <c r="M14" i="8"/>
  <c r="M15" i="8"/>
  <c r="M16" i="8"/>
  <c r="M17" i="8"/>
  <c r="M18" i="8"/>
  <c r="M19" i="8"/>
  <c r="M21" i="8"/>
  <c r="M23" i="8"/>
  <c r="M24" i="8"/>
  <c r="M26" i="8"/>
  <c r="M27" i="8"/>
  <c r="M28" i="8"/>
  <c r="M29" i="8"/>
  <c r="M30" i="8"/>
  <c r="M31" i="8"/>
  <c r="M32" i="8"/>
  <c r="M33" i="8"/>
  <c r="M34" i="8"/>
  <c r="M35" i="8"/>
  <c r="M36" i="8"/>
  <c r="M37" i="8"/>
  <c r="M38" i="8"/>
  <c r="M39" i="8"/>
  <c r="M40" i="8"/>
  <c r="M41" i="8"/>
  <c r="M42" i="8"/>
  <c r="M43" i="8"/>
  <c r="M44" i="8"/>
  <c r="M45" i="8"/>
  <c r="M46" i="8"/>
  <c r="M47" i="8"/>
  <c r="M48" i="8"/>
  <c r="M49" i="8"/>
  <c r="M50" i="8"/>
  <c r="M51" i="8"/>
  <c r="M54" i="8"/>
  <c r="M55" i="8"/>
  <c r="M56" i="8"/>
  <c r="M57" i="8"/>
  <c r="M58" i="8"/>
  <c r="M59" i="8"/>
  <c r="M60" i="8"/>
  <c r="M61" i="8"/>
  <c r="M62" i="8"/>
  <c r="M63" i="8"/>
  <c r="M65" i="8"/>
  <c r="M7" i="8"/>
  <c r="J8" i="5"/>
  <c r="K8" i="5"/>
  <c r="J9" i="5"/>
  <c r="K9" i="5" s="1"/>
  <c r="J10" i="5"/>
  <c r="K10" i="5" s="1"/>
  <c r="J11" i="5"/>
  <c r="K11" i="5" s="1"/>
  <c r="J12" i="5"/>
  <c r="K12" i="5"/>
  <c r="J13" i="5"/>
  <c r="K13" i="5" s="1"/>
  <c r="J14" i="5"/>
  <c r="K14" i="5"/>
  <c r="J15" i="5"/>
  <c r="K15" i="5" s="1"/>
  <c r="J16" i="5"/>
  <c r="K16" i="5" s="1"/>
  <c r="J17" i="5"/>
  <c r="K17" i="5" s="1"/>
  <c r="J18" i="5"/>
  <c r="K18" i="5"/>
  <c r="J19" i="5"/>
  <c r="K19" i="5" s="1"/>
  <c r="J20" i="5"/>
  <c r="K20" i="5" s="1"/>
  <c r="J21" i="5"/>
  <c r="K21" i="5" s="1"/>
  <c r="J22" i="5"/>
  <c r="K22" i="5" s="1"/>
  <c r="J23" i="5"/>
  <c r="K23" i="5" s="1"/>
  <c r="J24" i="5"/>
  <c r="K24" i="5"/>
  <c r="J25" i="5"/>
  <c r="K25" i="5" s="1"/>
  <c r="J26" i="5"/>
  <c r="K26" i="5" s="1"/>
  <c r="J27" i="5"/>
  <c r="K27" i="5" s="1"/>
  <c r="J28" i="5"/>
  <c r="K28" i="5" s="1"/>
  <c r="J29" i="5"/>
  <c r="K29" i="5" s="1"/>
  <c r="J30" i="5"/>
  <c r="K30" i="5"/>
  <c r="J31" i="5"/>
  <c r="K31" i="5" s="1"/>
  <c r="J32" i="5"/>
  <c r="K32" i="5" s="1"/>
  <c r="J33" i="5"/>
  <c r="K33" i="5" s="1"/>
  <c r="J34" i="5"/>
  <c r="K34" i="5"/>
  <c r="J35" i="5"/>
  <c r="K35" i="5" s="1"/>
  <c r="J36" i="5"/>
  <c r="K36" i="5" s="1"/>
  <c r="J37" i="5"/>
  <c r="K37" i="5" s="1"/>
  <c r="J38" i="5"/>
  <c r="K38" i="5" s="1"/>
  <c r="J39" i="5"/>
  <c r="K39" i="5" s="1"/>
  <c r="J40" i="5"/>
  <c r="K40" i="5"/>
  <c r="J41" i="5"/>
  <c r="K41" i="5" s="1"/>
  <c r="J42" i="5"/>
  <c r="K42" i="5" s="1"/>
  <c r="J43" i="5"/>
  <c r="K43" i="5" s="1"/>
  <c r="J44" i="5"/>
  <c r="K44" i="5" s="1"/>
  <c r="L10" i="4"/>
  <c r="M10" i="4" s="1"/>
  <c r="L11" i="4"/>
  <c r="N11" i="4" s="1"/>
  <c r="M11" i="4"/>
  <c r="L12" i="4"/>
  <c r="M12" i="4"/>
  <c r="L13" i="4"/>
  <c r="M13" i="4"/>
  <c r="L14" i="4"/>
  <c r="M14" i="4" s="1"/>
  <c r="L15" i="4"/>
  <c r="N15" i="4" s="1"/>
  <c r="M15" i="4"/>
  <c r="L16" i="4"/>
  <c r="M16" i="4" s="1"/>
  <c r="L17" i="4"/>
  <c r="M17" i="4"/>
  <c r="L18" i="4"/>
  <c r="M18" i="4" s="1"/>
  <c r="L19" i="4"/>
  <c r="N19" i="4" s="1"/>
  <c r="M19" i="4"/>
  <c r="L20" i="4"/>
  <c r="M20" i="4"/>
  <c r="N20" i="4"/>
  <c r="L21" i="4"/>
  <c r="M21" i="4"/>
  <c r="N21" i="4"/>
  <c r="L22" i="4"/>
  <c r="M22" i="4" s="1"/>
  <c r="L23" i="4"/>
  <c r="M23" i="4"/>
  <c r="L24" i="4"/>
  <c r="M24" i="4" s="1"/>
  <c r="L25" i="4"/>
  <c r="M25" i="4"/>
  <c r="N25" i="4"/>
  <c r="L26" i="4"/>
  <c r="M26" i="4" s="1"/>
  <c r="L27" i="4"/>
  <c r="N27" i="4" s="1"/>
  <c r="M27" i="4"/>
  <c r="L28" i="4"/>
  <c r="M28" i="4"/>
  <c r="N28" i="4"/>
  <c r="L29" i="4"/>
  <c r="M29" i="4"/>
  <c r="N29" i="4"/>
  <c r="L30" i="4"/>
  <c r="M30" i="4" s="1"/>
  <c r="L31" i="4"/>
  <c r="N31" i="4" s="1"/>
  <c r="M31" i="4"/>
  <c r="L32" i="4"/>
  <c r="M32" i="4" s="1"/>
  <c r="L33" i="4"/>
  <c r="M33" i="4"/>
  <c r="N33" i="4"/>
  <c r="L34" i="4"/>
  <c r="M34" i="4" s="1"/>
  <c r="L35" i="4"/>
  <c r="M35" i="4"/>
  <c r="L36" i="4"/>
  <c r="M36" i="4"/>
  <c r="N36" i="4"/>
  <c r="N9" i="4"/>
  <c r="M9" i="4"/>
  <c r="L9" i="4"/>
  <c r="M8" i="2"/>
  <c r="N8" i="2" s="1"/>
  <c r="M9" i="2"/>
  <c r="M10" i="2"/>
  <c r="N10" i="2"/>
  <c r="O10" i="2"/>
  <c r="M11" i="2"/>
  <c r="M12" i="2"/>
  <c r="O12" i="2" s="1"/>
  <c r="N12" i="2"/>
  <c r="M13" i="2"/>
  <c r="N13" i="2" s="1"/>
  <c r="M14" i="2"/>
  <c r="M15" i="2"/>
  <c r="N15" i="2" s="1"/>
  <c r="M16" i="2"/>
  <c r="N16" i="2" s="1"/>
  <c r="M17" i="2"/>
  <c r="M18" i="2"/>
  <c r="N18" i="2"/>
  <c r="O18" i="2"/>
  <c r="M19" i="2"/>
  <c r="N19" i="2" s="1"/>
  <c r="O19" i="2"/>
  <c r="M20" i="2"/>
  <c r="M21" i="2"/>
  <c r="M22" i="2"/>
  <c r="M23" i="2"/>
  <c r="M24" i="2"/>
  <c r="N24" i="2" s="1"/>
  <c r="M25" i="2"/>
  <c r="N25" i="2"/>
  <c r="O25" i="2"/>
  <c r="M26" i="2"/>
  <c r="N26" i="2"/>
  <c r="O26" i="2"/>
  <c r="M27" i="2"/>
  <c r="M28" i="2"/>
  <c r="O28" i="2" s="1"/>
  <c r="N28" i="2"/>
  <c r="M29" i="2"/>
  <c r="M30" i="2"/>
  <c r="M31" i="2"/>
  <c r="N31" i="2" s="1"/>
  <c r="M32" i="2"/>
  <c r="N32" i="2" s="1"/>
  <c r="M33" i="2"/>
  <c r="M34" i="2"/>
  <c r="N34" i="2"/>
  <c r="O34" i="2"/>
  <c r="M35" i="2"/>
  <c r="N35" i="2" s="1"/>
  <c r="O35" i="2"/>
  <c r="O7" i="2"/>
  <c r="M7" i="2"/>
  <c r="N7" i="2" s="1"/>
  <c r="L8" i="3"/>
  <c r="M8" i="3"/>
  <c r="N8" i="3"/>
  <c r="L9" i="3"/>
  <c r="M9" i="3" s="1"/>
  <c r="N9" i="3"/>
  <c r="L10" i="3"/>
  <c r="M10" i="3" s="1"/>
  <c r="N10" i="3"/>
  <c r="L11" i="3"/>
  <c r="N11" i="3" s="1"/>
  <c r="M11" i="3"/>
  <c r="L12" i="3"/>
  <c r="M12" i="3" s="1"/>
  <c r="L13" i="3"/>
  <c r="M13" i="3" s="1"/>
  <c r="N13" i="3"/>
  <c r="L14" i="3"/>
  <c r="M14" i="3" s="1"/>
  <c r="L15" i="3"/>
  <c r="M15" i="3" s="1"/>
  <c r="N15" i="3"/>
  <c r="L16" i="3"/>
  <c r="N16" i="3" s="1"/>
  <c r="M16" i="3"/>
  <c r="L17" i="3"/>
  <c r="M17" i="3" s="1"/>
  <c r="N17" i="3"/>
  <c r="L18" i="3"/>
  <c r="N18" i="3" s="1"/>
  <c r="L19" i="3"/>
  <c r="N19" i="3" s="1"/>
  <c r="M19" i="3"/>
  <c r="L20" i="3"/>
  <c r="M20" i="3" s="1"/>
  <c r="N20" i="3"/>
  <c r="L21" i="3"/>
  <c r="M21" i="3"/>
  <c r="N21" i="3"/>
  <c r="L22" i="3"/>
  <c r="M22" i="3" s="1"/>
  <c r="L23" i="3"/>
  <c r="M23" i="3" s="1"/>
  <c r="L24" i="3"/>
  <c r="M24" i="3"/>
  <c r="N24" i="3"/>
  <c r="L25" i="3"/>
  <c r="M25" i="3" s="1"/>
  <c r="N25" i="3"/>
  <c r="L26" i="3"/>
  <c r="N26" i="3" s="1"/>
  <c r="M26" i="3"/>
  <c r="L27" i="3"/>
  <c r="N27" i="3" s="1"/>
  <c r="M27" i="3"/>
  <c r="L28" i="3"/>
  <c r="M28" i="3"/>
  <c r="N28" i="3"/>
  <c r="L29" i="3"/>
  <c r="N29" i="3" s="1"/>
  <c r="M29" i="3"/>
  <c r="L30" i="3"/>
  <c r="M30" i="3" s="1"/>
  <c r="L31" i="3"/>
  <c r="M31" i="3" s="1"/>
  <c r="N31" i="3"/>
  <c r="L32" i="3"/>
  <c r="N32" i="3" s="1"/>
  <c r="M32" i="3"/>
  <c r="L33" i="3"/>
  <c r="M33" i="3" s="1"/>
  <c r="L34" i="3"/>
  <c r="M34" i="3"/>
  <c r="N34" i="3"/>
  <c r="L35" i="3"/>
  <c r="N35" i="3" s="1"/>
  <c r="M35" i="3"/>
  <c r="L36" i="3"/>
  <c r="N36" i="3" s="1"/>
  <c r="M36" i="3"/>
  <c r="L37" i="3"/>
  <c r="M37" i="3"/>
  <c r="N37" i="3"/>
  <c r="L38" i="3"/>
  <c r="M38" i="3" s="1"/>
  <c r="L39" i="3"/>
  <c r="M39" i="3" s="1"/>
  <c r="L40" i="3"/>
  <c r="M40" i="3" s="1"/>
  <c r="L41" i="3"/>
  <c r="M41" i="3" s="1"/>
  <c r="N41" i="3"/>
  <c r="L42" i="3"/>
  <c r="N42" i="3" s="1"/>
  <c r="M42" i="3"/>
  <c r="L43" i="3"/>
  <c r="N43" i="3" s="1"/>
  <c r="L44" i="3"/>
  <c r="M44" i="3"/>
  <c r="N44" i="3"/>
  <c r="L45" i="3"/>
  <c r="N45" i="3" s="1"/>
  <c r="M45" i="3"/>
  <c r="L46" i="3"/>
  <c r="M46" i="3" s="1"/>
  <c r="L47" i="3"/>
  <c r="M47" i="3" s="1"/>
  <c r="N47" i="3"/>
  <c r="L48" i="3"/>
  <c r="M48" i="3"/>
  <c r="N48" i="3"/>
  <c r="L49" i="3"/>
  <c r="M49" i="3" s="1"/>
  <c r="L50" i="3"/>
  <c r="M50" i="3" s="1"/>
  <c r="L51" i="3"/>
  <c r="N51" i="3" s="1"/>
  <c r="M51" i="3"/>
  <c r="L52" i="3"/>
  <c r="N52" i="3" s="1"/>
  <c r="M52" i="3"/>
  <c r="L53" i="3"/>
  <c r="M53" i="3" s="1"/>
  <c r="L54" i="3"/>
  <c r="M54" i="3" s="1"/>
  <c r="L55" i="3"/>
  <c r="M55" i="3" s="1"/>
  <c r="N55" i="3"/>
  <c r="L56" i="3"/>
  <c r="M56" i="3" s="1"/>
  <c r="L57" i="3"/>
  <c r="M57" i="3" s="1"/>
  <c r="L58" i="3"/>
  <c r="M58" i="3"/>
  <c r="N58" i="3"/>
  <c r="L59" i="3"/>
  <c r="N59" i="3" s="1"/>
  <c r="L60" i="3"/>
  <c r="M60" i="3" s="1"/>
  <c r="L61" i="3"/>
  <c r="M61" i="3"/>
  <c r="N61" i="3"/>
  <c r="N7" i="3"/>
  <c r="L7" i="3"/>
  <c r="M7" i="3" s="1"/>
  <c r="I9" i="1"/>
  <c r="J9" i="1"/>
  <c r="I10" i="1"/>
  <c r="J10" i="1" s="1"/>
  <c r="I11" i="1"/>
  <c r="J11" i="1"/>
  <c r="I12" i="1"/>
  <c r="J12" i="1" s="1"/>
  <c r="I13" i="1"/>
  <c r="J13" i="1" s="1"/>
  <c r="I14" i="1"/>
  <c r="J14" i="1" s="1"/>
  <c r="I15" i="1"/>
  <c r="J15" i="1" s="1"/>
  <c r="I16" i="1"/>
  <c r="J16" i="1"/>
  <c r="I17" i="1"/>
  <c r="J17" i="1"/>
  <c r="I18" i="1"/>
  <c r="J18" i="1" s="1"/>
  <c r="I19" i="1"/>
  <c r="J19" i="1" s="1"/>
  <c r="I20" i="1"/>
  <c r="J20" i="1"/>
  <c r="I21" i="1"/>
  <c r="J21" i="1"/>
  <c r="I22" i="1"/>
  <c r="J22" i="1" s="1"/>
  <c r="I23" i="1"/>
  <c r="J23" i="1"/>
  <c r="I24" i="1"/>
  <c r="J24" i="1" s="1"/>
  <c r="I25" i="1"/>
  <c r="J25" i="1"/>
  <c r="I26" i="1"/>
  <c r="J26" i="1" s="1"/>
  <c r="I27" i="1"/>
  <c r="J27" i="1" s="1"/>
  <c r="I28" i="1"/>
  <c r="J28" i="1" s="1"/>
  <c r="I29" i="1"/>
  <c r="J29" i="1"/>
  <c r="I30" i="1"/>
  <c r="J30" i="1" s="1"/>
  <c r="I31" i="1"/>
  <c r="J31" i="1" s="1"/>
  <c r="I32" i="1"/>
  <c r="J32" i="1" s="1"/>
  <c r="I33" i="1"/>
  <c r="J33" i="1" s="1"/>
  <c r="I34" i="1"/>
  <c r="J34" i="1" s="1"/>
  <c r="I35" i="1"/>
  <c r="J35" i="1"/>
  <c r="I36" i="1"/>
  <c r="J36" i="1"/>
  <c r="I37" i="1"/>
  <c r="J37" i="1"/>
  <c r="I38" i="1"/>
  <c r="J38" i="1" s="1"/>
  <c r="I39" i="1"/>
  <c r="J39" i="1"/>
  <c r="I40" i="1"/>
  <c r="J40" i="1"/>
  <c r="I41" i="1"/>
  <c r="J41" i="1" s="1"/>
  <c r="I42" i="1"/>
  <c r="J42" i="1" s="1"/>
  <c r="I43" i="1"/>
  <c r="J43" i="1" s="1"/>
  <c r="I44" i="1"/>
  <c r="J44" i="1"/>
  <c r="I8" i="1"/>
  <c r="J8" i="1" s="1"/>
  <c r="N30" i="4" l="1"/>
  <c r="N22" i="4"/>
  <c r="N14" i="4"/>
  <c r="N24" i="4"/>
  <c r="N16" i="4"/>
  <c r="N26" i="4"/>
  <c r="N10" i="4"/>
  <c r="O31" i="2"/>
  <c r="O15" i="2"/>
  <c r="O32" i="2"/>
  <c r="O24" i="2"/>
  <c r="O16" i="2"/>
  <c r="O8" i="2"/>
  <c r="O13" i="2"/>
  <c r="N60" i="3"/>
  <c r="N57" i="3"/>
  <c r="N53" i="3"/>
  <c r="N50" i="3"/>
  <c r="N40" i="3"/>
  <c r="M18" i="3"/>
  <c r="M43" i="3"/>
  <c r="N33" i="3"/>
  <c r="N23" i="3"/>
  <c r="N56" i="3"/>
  <c r="N12" i="3"/>
  <c r="M59" i="3"/>
  <c r="N49" i="3"/>
  <c r="N39" i="3"/>
  <c r="N54" i="3"/>
  <c r="N46" i="3"/>
  <c r="N38" i="3"/>
  <c r="N30" i="3"/>
  <c r="N22" i="3"/>
  <c r="N14" i="3"/>
  <c r="K61" i="3"/>
  <c r="J61" i="3"/>
  <c r="K60" i="3"/>
  <c r="J60" i="3"/>
  <c r="K59" i="3"/>
  <c r="J59" i="3"/>
  <c r="K58" i="3"/>
  <c r="J58" i="3"/>
  <c r="K57" i="3"/>
  <c r="J57" i="3"/>
  <c r="K56" i="3"/>
  <c r="J56" i="3"/>
  <c r="K55" i="3"/>
  <c r="J55" i="3"/>
  <c r="K54" i="3"/>
  <c r="J54" i="3"/>
  <c r="K53" i="3"/>
  <c r="J53" i="3"/>
  <c r="K52" i="3"/>
  <c r="J52" i="3"/>
  <c r="K51" i="3"/>
  <c r="J51" i="3"/>
  <c r="K50" i="3"/>
  <c r="J50" i="3"/>
  <c r="K49" i="3"/>
  <c r="J49" i="3"/>
  <c r="K48" i="3"/>
  <c r="J48" i="3"/>
  <c r="K47" i="3"/>
  <c r="J47" i="3"/>
  <c r="K46" i="3"/>
  <c r="J46" i="3"/>
  <c r="K45" i="3"/>
  <c r="J45" i="3"/>
  <c r="K44" i="3"/>
  <c r="J44" i="3"/>
  <c r="K43" i="3"/>
  <c r="J43" i="3"/>
  <c r="K42" i="3"/>
  <c r="J42" i="3"/>
  <c r="K41" i="3"/>
  <c r="J41" i="3"/>
  <c r="K40" i="3"/>
  <c r="J40" i="3"/>
  <c r="K39" i="3"/>
  <c r="J39" i="3"/>
  <c r="K38" i="3"/>
  <c r="J38" i="3"/>
  <c r="K37" i="3"/>
  <c r="J37" i="3"/>
  <c r="K36" i="3"/>
  <c r="J36" i="3"/>
  <c r="K35" i="3"/>
  <c r="J35" i="3"/>
  <c r="K34" i="3"/>
  <c r="J34" i="3"/>
  <c r="K33" i="3"/>
  <c r="J33" i="3"/>
  <c r="K32" i="3"/>
  <c r="J32" i="3"/>
  <c r="K31" i="3"/>
  <c r="J31" i="3"/>
  <c r="K30" i="3"/>
  <c r="J30" i="3"/>
  <c r="K29" i="3"/>
  <c r="J29" i="3"/>
  <c r="K28" i="3"/>
  <c r="J28" i="3"/>
  <c r="K27" i="3"/>
  <c r="J27" i="3"/>
  <c r="K26" i="3"/>
  <c r="J26" i="3"/>
  <c r="K25" i="3"/>
  <c r="J25" i="3"/>
  <c r="K24" i="3"/>
  <c r="J24" i="3"/>
  <c r="K23" i="3"/>
  <c r="J23" i="3"/>
  <c r="K22" i="3"/>
  <c r="J22" i="3"/>
  <c r="K21" i="3"/>
  <c r="J21" i="3"/>
  <c r="K20" i="3"/>
  <c r="J20" i="3"/>
  <c r="K19" i="3"/>
  <c r="J19" i="3"/>
  <c r="K18" i="3"/>
  <c r="J18" i="3"/>
  <c r="K17" i="3"/>
  <c r="J17" i="3"/>
  <c r="K16" i="3"/>
  <c r="J16" i="3"/>
  <c r="K15" i="3"/>
  <c r="J15" i="3"/>
  <c r="K14" i="3"/>
  <c r="J14" i="3"/>
  <c r="K13" i="3"/>
  <c r="J13" i="3"/>
  <c r="K12" i="3"/>
  <c r="J12" i="3"/>
  <c r="K11" i="3"/>
  <c r="J11" i="3"/>
  <c r="K10" i="3"/>
  <c r="J10" i="3"/>
  <c r="K9" i="3"/>
  <c r="J9" i="3"/>
  <c r="K8" i="3"/>
  <c r="J8" i="3"/>
  <c r="K7" i="3"/>
  <c r="J7" i="3"/>
  <c r="K8" i="2"/>
  <c r="L8" i="2"/>
  <c r="K10" i="2"/>
  <c r="L10" i="2"/>
  <c r="K12" i="2"/>
  <c r="L12" i="2"/>
  <c r="K13" i="2"/>
  <c r="L13" i="2"/>
  <c r="K15" i="2"/>
  <c r="L15" i="2"/>
  <c r="K16" i="2"/>
  <c r="L16" i="2"/>
  <c r="K18" i="2"/>
  <c r="L18" i="2"/>
  <c r="K19" i="2"/>
  <c r="L19" i="2"/>
  <c r="K24" i="2"/>
  <c r="L24" i="2"/>
  <c r="K25" i="2"/>
  <c r="L25" i="2"/>
  <c r="K26" i="2"/>
  <c r="L26" i="2"/>
  <c r="K28" i="2"/>
  <c r="L28" i="2"/>
  <c r="K31" i="2"/>
  <c r="L31" i="2"/>
  <c r="K32" i="2"/>
  <c r="L32" i="2"/>
  <c r="K34" i="2"/>
  <c r="L34" i="2"/>
  <c r="K35" i="2"/>
  <c r="L35" i="2"/>
  <c r="L7" i="2"/>
  <c r="K7" i="2"/>
</calcChain>
</file>

<file path=xl/sharedStrings.xml><?xml version="1.0" encoding="utf-8"?>
<sst xmlns="http://schemas.openxmlformats.org/spreadsheetml/2006/main" count="908" uniqueCount="402">
  <si>
    <t>Cott, P.A., Monita, D.M.A., Majewski, A.R., Hanna, B.W., and Bourassa, K. 2005. Application of the NWT Winter Water Withdrawal Protocol with Bathymetric Profiles of Select Small Lakes in the Mackenzie Delta Region. Can. Manuscr. Rep. Fish. Aquat. Sci. 2731:vii + 73 pp.</t>
  </si>
  <si>
    <t>Lake Name</t>
  </si>
  <si>
    <t>Average Depth</t>
  </si>
  <si>
    <t xml:space="preserve">Maximum Depth </t>
  </si>
  <si>
    <t>Volume</t>
  </si>
  <si>
    <t xml:space="preserve">Surface Area </t>
  </si>
  <si>
    <t>10 cm Water Taking          m3</t>
  </si>
  <si>
    <t xml:space="preserve">% of Total Volume </t>
  </si>
  <si>
    <t>m</t>
  </si>
  <si>
    <t xml:space="preserve">m </t>
  </si>
  <si>
    <t>m3</t>
  </si>
  <si>
    <t>m2</t>
  </si>
  <si>
    <t xml:space="preserve">Golder Associates Ltd. 2018.  Winter Ice Road Water Withdrawal Evaluation – Back River Project.  Prepared for Sabina Gold &amp; Silver Corp., submitted to the Nunavut Water Board.  56 pages.                                                                                                                                                     </t>
  </si>
  <si>
    <t>ftp://ftp.nwb-oen.ca/registry/2%20MINING%20MILLING/2A/2AM20-20Mining/2AMBRP1831%20Sabina/3%20TECH/E%20WATER%20USE/181203%202AM-BRP1831%202019%20Sabina%20WIR%20Technical%20Memorandum-IMLE.pdf</t>
  </si>
  <si>
    <t>Waterbody ID</t>
  </si>
  <si>
    <t>North. UTM</t>
  </si>
  <si>
    <t>East. UTM</t>
  </si>
  <si>
    <r>
      <t>Surface Area (SA)                        (m</t>
    </r>
    <r>
      <rPr>
        <b/>
        <vertAlign val="superscript"/>
        <sz val="10"/>
        <color rgb="FF000000"/>
        <rFont val="Arial"/>
        <family val="2"/>
      </rPr>
      <t>2</t>
    </r>
    <r>
      <rPr>
        <b/>
        <sz val="10"/>
        <color rgb="FF000000"/>
        <rFont val="Arial"/>
        <family val="2"/>
      </rPr>
      <t>)</t>
    </r>
  </si>
  <si>
    <r>
      <t>Volume (V) (m</t>
    </r>
    <r>
      <rPr>
        <b/>
        <vertAlign val="superscript"/>
        <sz val="10"/>
        <color rgb="FF000000"/>
        <rFont val="Arial"/>
        <family val="2"/>
      </rPr>
      <t>3</t>
    </r>
    <r>
      <rPr>
        <b/>
        <sz val="10"/>
        <color rgb="FF000000"/>
        <rFont val="Arial"/>
        <family val="2"/>
      </rPr>
      <t>)</t>
    </r>
  </si>
  <si>
    <t>V:SA ratio (average depth)                (m)</t>
  </si>
  <si>
    <r>
      <t>Under Ice
Volume Below
2 m Depth (m</t>
    </r>
    <r>
      <rPr>
        <b/>
        <vertAlign val="superscript"/>
        <sz val="10"/>
        <color rgb="FF000000"/>
        <rFont val="Arial"/>
        <family val="2"/>
      </rPr>
      <t>3</t>
    </r>
    <r>
      <rPr>
        <b/>
        <sz val="10"/>
        <color rgb="FF000000"/>
        <rFont val="Arial"/>
        <family val="2"/>
      </rPr>
      <t>)</t>
    </r>
  </si>
  <si>
    <t xml:space="preserve">Ratio - total / Under Ice </t>
  </si>
  <si>
    <t xml:space="preserve">Average below ice depth </t>
  </si>
  <si>
    <t>10 cm Water Taking                     m3</t>
  </si>
  <si>
    <t xml:space="preserve">% of Under Ice Volume </t>
  </si>
  <si>
    <t>Lake 1-0</t>
  </si>
  <si>
    <t>348,021</t>
  </si>
  <si>
    <t>951,009</t>
  </si>
  <si>
    <t>396,025</t>
  </si>
  <si>
    <t>Lake 2-0</t>
  </si>
  <si>
    <t>598,077</t>
  </si>
  <si>
    <t>1,487,839</t>
  </si>
  <si>
    <t>535,068</t>
  </si>
  <si>
    <t>Lake 3-0</t>
  </si>
  <si>
    <t>557,865</t>
  </si>
  <si>
    <t>1,738,708</t>
  </si>
  <si>
    <t>793,748</t>
  </si>
  <si>
    <t>Lake 4-0</t>
  </si>
  <si>
    <t>349,596</t>
  </si>
  <si>
    <t>705,486</t>
  </si>
  <si>
    <t>193,786</t>
  </si>
  <si>
    <t>Lake 8-0</t>
  </si>
  <si>
    <t>765,711</t>
  </si>
  <si>
    <t>2,427,790</t>
  </si>
  <si>
    <t>1,137,977</t>
  </si>
  <si>
    <t>Lake 7-0</t>
  </si>
  <si>
    <t>2,211,876</t>
  </si>
  <si>
    <t>8,325,456</t>
  </si>
  <si>
    <t>4,336,453</t>
  </si>
  <si>
    <t>Lake 6-0</t>
  </si>
  <si>
    <t>224,514</t>
  </si>
  <si>
    <t>614,579</t>
  </si>
  <si>
    <t>253,622</t>
  </si>
  <si>
    <t>Lake 9-0</t>
  </si>
  <si>
    <t>620,172</t>
  </si>
  <si>
    <t>1,581,371</t>
  </si>
  <si>
    <t>537,030</t>
  </si>
  <si>
    <t>`</t>
  </si>
  <si>
    <t>Lake 11-0</t>
  </si>
  <si>
    <t>885,771</t>
  </si>
  <si>
    <t>2,406,329</t>
  </si>
  <si>
    <t>981,876</t>
  </si>
  <si>
    <t>Lake 13-0a</t>
  </si>
  <si>
    <t>290,376</t>
  </si>
  <si>
    <t>597,123</t>
  </si>
  <si>
    <t>151,117</t>
  </si>
  <si>
    <t>Lake 14-0a</t>
  </si>
  <si>
    <t>3,942,630</t>
  </si>
  <si>
    <t>10,415,812</t>
  </si>
  <si>
    <t>3,597,800</t>
  </si>
  <si>
    <t>Lake 14-1</t>
  </si>
  <si>
    <t>2,221,497</t>
  </si>
  <si>
    <t>4,779,159</t>
  </si>
  <si>
    <t>881,912</t>
  </si>
  <si>
    <t>Lake 15-0</t>
  </si>
  <si>
    <t>1,441,269</t>
  </si>
  <si>
    <t>5,027,754</t>
  </si>
  <si>
    <t>2,373,270</t>
  </si>
  <si>
    <t>Lake 16-0</t>
  </si>
  <si>
    <t>2,068,272</t>
  </si>
  <si>
    <t>12,016,309</t>
  </si>
  <si>
    <t>8,139,725</t>
  </si>
  <si>
    <t>Lake 17-0</t>
  </si>
  <si>
    <t>5,913,261</t>
  </si>
  <si>
    <t>61,932,318</t>
  </si>
  <si>
    <t>50,372,624</t>
  </si>
  <si>
    <t>Lake 16-1</t>
  </si>
  <si>
    <t>319,815</t>
  </si>
  <si>
    <t>812,512</t>
  </si>
  <si>
    <t>260,311</t>
  </si>
  <si>
    <t>Lake LA17-0</t>
  </si>
  <si>
    <t>3,193,056</t>
  </si>
  <si>
    <t>18,907,975</t>
  </si>
  <si>
    <t>12,865,851</t>
  </si>
  <si>
    <t>Lake 18-0</t>
  </si>
  <si>
    <t>635,085</t>
  </si>
  <si>
    <t>2,886,128</t>
  </si>
  <si>
    <t>1,690,494</t>
  </si>
  <si>
    <t>Lake 984</t>
  </si>
  <si>
    <t>153,108</t>
  </si>
  <si>
    <t>296,424</t>
  </si>
  <si>
    <t>71,739</t>
  </si>
  <si>
    <t>Lake 18-1</t>
  </si>
  <si>
    <t>161,253</t>
  </si>
  <si>
    <t>426,414</t>
  </si>
  <si>
    <t>150,589</t>
  </si>
  <si>
    <t>Lake LA18-0a</t>
  </si>
  <si>
    <t>714,708</t>
  </si>
  <si>
    <t>4,368,027</t>
  </si>
  <si>
    <t>3,006,955</t>
  </si>
  <si>
    <t>Lake 19-0</t>
  </si>
  <si>
    <t>160,065</t>
  </si>
  <si>
    <t>360,221</t>
  </si>
  <si>
    <t>98,274</t>
  </si>
  <si>
    <t>Lake 985</t>
  </si>
  <si>
    <t>40,914</t>
  </si>
  <si>
    <t>106,234</t>
  </si>
  <si>
    <t>35,130</t>
  </si>
  <si>
    <t>Lake 986</t>
  </si>
  <si>
    <t>16,299</t>
  </si>
  <si>
    <t>37,926</t>
  </si>
  <si>
    <t>12,753</t>
  </si>
  <si>
    <t>Lake 989</t>
  </si>
  <si>
    <t>29,322</t>
  </si>
  <si>
    <t>62,690</t>
  </si>
  <si>
    <t>17,580</t>
  </si>
  <si>
    <t>Lake 987</t>
  </si>
  <si>
    <t>206,199</t>
  </si>
  <si>
    <t>760,584</t>
  </si>
  <si>
    <t>393,753</t>
  </si>
  <si>
    <t>Lake 991</t>
  </si>
  <si>
    <t>36,702</t>
  </si>
  <si>
    <t>76,595</t>
  </si>
  <si>
    <t>21,030</t>
  </si>
  <si>
    <t>Lake LA20-0</t>
  </si>
  <si>
    <t>324,144</t>
  </si>
  <si>
    <t>940,089</t>
  </si>
  <si>
    <t>389,431</t>
  </si>
  <si>
    <t>Lake 990</t>
  </si>
  <si>
    <t>761,706</t>
  </si>
  <si>
    <t>3,456,788</t>
  </si>
  <si>
    <t>2,130,011</t>
  </si>
  <si>
    <t>Lake 20-0</t>
  </si>
  <si>
    <t>5,757,903</t>
  </si>
  <si>
    <t>24,053,493</t>
  </si>
  <si>
    <t>14,139,389</t>
  </si>
  <si>
    <t>Lake 992</t>
  </si>
  <si>
    <t>893,646</t>
  </si>
  <si>
    <t>3,525,249</t>
  </si>
  <si>
    <t>1,938,558</t>
  </si>
  <si>
    <t>Lake LA21-0</t>
  </si>
  <si>
    <t>256,878</t>
  </si>
  <si>
    <t>761,896</t>
  </si>
  <si>
    <t>309,761</t>
  </si>
  <si>
    <t>Lake LA23-0</t>
  </si>
  <si>
    <t>265,968</t>
  </si>
  <si>
    <t>1,013,844</t>
  </si>
  <si>
    <t>524,720</t>
  </si>
  <si>
    <t>Lake LA21-1</t>
  </si>
  <si>
    <t>204,606</t>
  </si>
  <si>
    <t>406,055</t>
  </si>
  <si>
    <t>129,313</t>
  </si>
  <si>
    <t>Lake LA22-0</t>
  </si>
  <si>
    <t>2,393,802</t>
  </si>
  <si>
    <t>5,635,137</t>
  </si>
  <si>
    <t>1,697,105</t>
  </si>
  <si>
    <t>Lake 23-0</t>
  </si>
  <si>
    <t>498,888</t>
  </si>
  <si>
    <t>1,218,007</t>
  </si>
  <si>
    <t>396,365</t>
  </si>
  <si>
    <t>Lake 24-0</t>
  </si>
  <si>
    <t>876,762</t>
  </si>
  <si>
    <t>2,011,377</t>
  </si>
  <si>
    <t>599,951</t>
  </si>
  <si>
    <t>Lake 994</t>
  </si>
  <si>
    <t>136,197</t>
  </si>
  <si>
    <t>276,346</t>
  </si>
  <si>
    <t>61,034</t>
  </si>
  <si>
    <t>Lake 995</t>
  </si>
  <si>
    <t>103,959</t>
  </si>
  <si>
    <t>233,491</t>
  </si>
  <si>
    <t>75,975</t>
  </si>
  <si>
    <t>Lake 25-0</t>
  </si>
  <si>
    <t>483,390</t>
  </si>
  <si>
    <t>1,713,886</t>
  </si>
  <si>
    <t>868,241</t>
  </si>
  <si>
    <t>Lake 996</t>
  </si>
  <si>
    <t>26,253</t>
  </si>
  <si>
    <t>43,840</t>
  </si>
  <si>
    <t>6,832</t>
  </si>
  <si>
    <t>Lake 26-0</t>
  </si>
  <si>
    <t>59,454</t>
  </si>
  <si>
    <t>181,351</t>
  </si>
  <si>
    <t>97,110</t>
  </si>
  <si>
    <t>Lake 997</t>
  </si>
  <si>
    <t>17,280</t>
  </si>
  <si>
    <t>41,763</t>
  </si>
  <si>
    <t>15,122</t>
  </si>
  <si>
    <t>Lake 28-0</t>
  </si>
  <si>
    <t>265,680</t>
  </si>
  <si>
    <t>653,963</t>
  </si>
  <si>
    <t>239,515</t>
  </si>
  <si>
    <t>Lake 29-0</t>
  </si>
  <si>
    <t>1,174,887</t>
  </si>
  <si>
    <t>5,393,491</t>
  </si>
  <si>
    <t>3,246,825</t>
  </si>
  <si>
    <t>Lake 998</t>
  </si>
  <si>
    <t>46,809</t>
  </si>
  <si>
    <t>125,763</t>
  </si>
  <si>
    <t>53,343</t>
  </si>
  <si>
    <t>Lake 30-0</t>
  </si>
  <si>
    <t>927,360</t>
  </si>
  <si>
    <t>1,683,771</t>
  </si>
  <si>
    <t>566,741</t>
  </si>
  <si>
    <t>Lake 30-4</t>
  </si>
  <si>
    <t>48,825</t>
  </si>
  <si>
    <t>101,926</t>
  </si>
  <si>
    <t>28,590</t>
  </si>
  <si>
    <t>Lake 31-0</t>
  </si>
  <si>
    <t>82,758,231</t>
  </si>
  <si>
    <t>2,779,474,304</t>
  </si>
  <si>
    <t>2,616,978,541</t>
  </si>
  <si>
    <t>Lake 999</t>
  </si>
  <si>
    <t>1,645,029</t>
  </si>
  <si>
    <t>13,130,162</t>
  </si>
  <si>
    <t>10,124,845</t>
  </si>
  <si>
    <t>Lake 31-1</t>
  </si>
  <si>
    <t>34,803</t>
  </si>
  <si>
    <t>70,470</t>
  </si>
  <si>
    <t>16,035</t>
  </si>
  <si>
    <t>Lake 31-2</t>
  </si>
  <si>
    <t>55,377</t>
  </si>
  <si>
    <t>137,368</t>
  </si>
  <si>
    <t>52,909</t>
  </si>
  <si>
    <t>Lake 32-0</t>
  </si>
  <si>
    <t>3,747,375</t>
  </si>
  <si>
    <t>21,976,529</t>
  </si>
  <si>
    <t>14,966,675</t>
  </si>
  <si>
    <t>Lake 33-0</t>
  </si>
  <si>
    <t>124,371</t>
  </si>
  <si>
    <t>270,935</t>
  </si>
  <si>
    <t>86,426</t>
  </si>
  <si>
    <t>Lake 34-0</t>
  </si>
  <si>
    <t>157,216,248</t>
  </si>
  <si>
    <t>3,320,662,011</t>
  </si>
  <si>
    <t>3,010,754,419</t>
  </si>
  <si>
    <t xml:space="preserve">EBA 2013. 2007/2008/2009/2011/2012/2013 Bathymetry Program Tibbitt to Contwoyto Winter Road. Prepared for TCWR Joint Venture. September 2013, 243 pp. </t>
  </si>
  <si>
    <t xml:space="preserve">Page of PDF </t>
  </si>
  <si>
    <t>Latitude</t>
  </si>
  <si>
    <t>Longitude</t>
  </si>
  <si>
    <t>Surface Area (m2)</t>
  </si>
  <si>
    <t>Volume (m3)</t>
  </si>
  <si>
    <t xml:space="preserve">Comment </t>
  </si>
  <si>
    <t>Average Depth (Volume/Surface Area)</t>
  </si>
  <si>
    <t>Total</t>
  </si>
  <si>
    <t xml:space="preserve">Under Ice </t>
  </si>
  <si>
    <t>Appendix A</t>
  </si>
  <si>
    <t>HG-2</t>
  </si>
  <si>
    <t>P2-1</t>
  </si>
  <si>
    <t>3-1</t>
  </si>
  <si>
    <t>frozen to bottom</t>
  </si>
  <si>
    <t>P-11</t>
  </si>
  <si>
    <t xml:space="preserve"> 11-1</t>
  </si>
  <si>
    <t xml:space="preserve"> 12-2</t>
  </si>
  <si>
    <t>P13</t>
  </si>
  <si>
    <t xml:space="preserve"> 14-1</t>
  </si>
  <si>
    <t xml:space="preserve"> P14-2</t>
  </si>
  <si>
    <t>P16</t>
  </si>
  <si>
    <t>20-1/Old</t>
  </si>
  <si>
    <t>(assumed) frozen to bottom</t>
  </si>
  <si>
    <t xml:space="preserve"> 20-1</t>
  </si>
  <si>
    <t xml:space="preserve"> 20-2</t>
  </si>
  <si>
    <t xml:space="preserve"> 12-1</t>
  </si>
  <si>
    <t xml:space="preserve"> 22-1</t>
  </si>
  <si>
    <t xml:space="preserve"> 22-2</t>
  </si>
  <si>
    <t xml:space="preserve"> 23-2</t>
  </si>
  <si>
    <t xml:space="preserve"> 23-3</t>
  </si>
  <si>
    <t xml:space="preserve"> 23-4</t>
  </si>
  <si>
    <t xml:space="preserve"> 25-1</t>
  </si>
  <si>
    <t xml:space="preserve"> P31</t>
  </si>
  <si>
    <t xml:space="preserve"> P33-1</t>
  </si>
  <si>
    <t xml:space="preserve"> 36-1</t>
  </si>
  <si>
    <t xml:space="preserve"> 37-1</t>
  </si>
  <si>
    <t xml:space="preserve"> 37-8</t>
  </si>
  <si>
    <t xml:space="preserve"> 39-1</t>
  </si>
  <si>
    <t xml:space="preserve"> 40-1</t>
  </si>
  <si>
    <t xml:space="preserve"> 41-1</t>
  </si>
  <si>
    <t xml:space="preserve"> 42-1</t>
  </si>
  <si>
    <t>Ave. Depth = Volume / Area</t>
  </si>
  <si>
    <t>Area</t>
  </si>
  <si>
    <t>Name</t>
  </si>
  <si>
    <t>Max. Depth</t>
  </si>
  <si>
    <t xml:space="preserve">Surface </t>
  </si>
  <si>
    <t>2m</t>
  </si>
  <si>
    <t>Surface</t>
  </si>
  <si>
    <t>Lake 1</t>
  </si>
  <si>
    <t>Faraday</t>
  </si>
  <si>
    <t>Lake 2</t>
  </si>
  <si>
    <t>Kelvin</t>
  </si>
  <si>
    <t>Lake 3</t>
  </si>
  <si>
    <t>M17</t>
  </si>
  <si>
    <t>Lake 4</t>
  </si>
  <si>
    <t>M2B</t>
  </si>
  <si>
    <t>Frozen to Bottom</t>
  </si>
  <si>
    <t>Lake 5</t>
  </si>
  <si>
    <t>M50</t>
  </si>
  <si>
    <t>Lake 6</t>
  </si>
  <si>
    <t>M12</t>
  </si>
  <si>
    <t>Lake 7</t>
  </si>
  <si>
    <t>M46</t>
  </si>
  <si>
    <t>Lake 8</t>
  </si>
  <si>
    <t>L16</t>
  </si>
  <si>
    <t>Lake 9</t>
  </si>
  <si>
    <t>L1a</t>
  </si>
  <si>
    <t>Lake 10</t>
  </si>
  <si>
    <t>M54</t>
  </si>
  <si>
    <t>Lake 11</t>
  </si>
  <si>
    <t>M31</t>
  </si>
  <si>
    <t>Lake 12</t>
  </si>
  <si>
    <t>M3b</t>
  </si>
  <si>
    <t>Lake 13</t>
  </si>
  <si>
    <t>M10</t>
  </si>
  <si>
    <t>Lake 14</t>
  </si>
  <si>
    <t>Lake 15</t>
  </si>
  <si>
    <t>M1</t>
  </si>
  <si>
    <t>Lake 16</t>
  </si>
  <si>
    <t>L10</t>
  </si>
  <si>
    <t>Lake 17</t>
  </si>
  <si>
    <t>M11</t>
  </si>
  <si>
    <t>Lake 18</t>
  </si>
  <si>
    <t>M30</t>
  </si>
  <si>
    <t>Lake 19</t>
  </si>
  <si>
    <t>M2a</t>
  </si>
  <si>
    <t>Lake 20</t>
  </si>
  <si>
    <t>M24</t>
  </si>
  <si>
    <t>Lake 21</t>
  </si>
  <si>
    <t>M32</t>
  </si>
  <si>
    <t>Lake 22</t>
  </si>
  <si>
    <t>M33</t>
  </si>
  <si>
    <t>Lake 23</t>
  </si>
  <si>
    <t>M28</t>
  </si>
  <si>
    <t>Lake 24</t>
  </si>
  <si>
    <t>M35</t>
  </si>
  <si>
    <t>Lake 25</t>
  </si>
  <si>
    <t>M36</t>
  </si>
  <si>
    <t>Lake 26</t>
  </si>
  <si>
    <t>M43</t>
  </si>
  <si>
    <t>Lake 27</t>
  </si>
  <si>
    <t>M44</t>
  </si>
  <si>
    <t>Lake 28</t>
  </si>
  <si>
    <t>M34</t>
  </si>
  <si>
    <t>Source</t>
  </si>
  <si>
    <t>Under-Ice</t>
  </si>
  <si>
    <t>DFO</t>
  </si>
  <si>
    <t>Tibbit-Contwoyto</t>
  </si>
  <si>
    <t>Sabina-Back River</t>
  </si>
  <si>
    <t xml:space="preserve">Kennady </t>
  </si>
  <si>
    <t>Name/ID</t>
  </si>
  <si>
    <t>Max Depth (m)</t>
  </si>
  <si>
    <t>Mean Depth (m)</t>
  </si>
  <si>
    <t>Volume Under Ice (m3)</t>
  </si>
  <si>
    <t>Lake 29</t>
  </si>
  <si>
    <t>Lake 30</t>
  </si>
  <si>
    <t>Lake 31</t>
  </si>
  <si>
    <t>Lake 32</t>
  </si>
  <si>
    <t>Lake 33</t>
  </si>
  <si>
    <t>Lake 34</t>
  </si>
  <si>
    <t>Lake 35</t>
  </si>
  <si>
    <t>Lake 36</t>
  </si>
  <si>
    <t>Lake 37</t>
  </si>
  <si>
    <t>Lake 38</t>
  </si>
  <si>
    <t>Lake 39</t>
  </si>
  <si>
    <t>Lake 40</t>
  </si>
  <si>
    <t>Lake 41</t>
  </si>
  <si>
    <t>Lake 42</t>
  </si>
  <si>
    <t>Lake 43</t>
  </si>
  <si>
    <t>Lake 45</t>
  </si>
  <si>
    <t>Lake 46</t>
  </si>
  <si>
    <t>Lake 47</t>
  </si>
  <si>
    <t>Lake 48</t>
  </si>
  <si>
    <t>Lake 49</t>
  </si>
  <si>
    <t>Lake 50</t>
  </si>
  <si>
    <t>Lake 51</t>
  </si>
  <si>
    <t>Lake 52</t>
  </si>
  <si>
    <t>Lake 53</t>
  </si>
  <si>
    <t>Lake 54</t>
  </si>
  <si>
    <t>Lake 55</t>
  </si>
  <si>
    <t>Lake 56</t>
  </si>
  <si>
    <t>Lake 57</t>
  </si>
  <si>
    <t>Lake 58</t>
  </si>
  <si>
    <t>Lake 59</t>
  </si>
  <si>
    <t>Lake 60</t>
  </si>
  <si>
    <t>Lake 61</t>
  </si>
  <si>
    <t>CIMP2019-12</t>
  </si>
  <si>
    <t>CIMP2019-29</t>
  </si>
  <si>
    <t>Surface Area X 0.1</t>
  </si>
  <si>
    <t>% of Under Ice Volume</t>
  </si>
  <si>
    <t>-</t>
  </si>
  <si>
    <t>10% Under Ice Volume</t>
  </si>
  <si>
    <t>ITH Lakes</t>
  </si>
  <si>
    <t>Nighthawk</t>
  </si>
  <si>
    <t xml:space="preserve">10 cm Water Taking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</si>
</sst>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 #,##0_-;_-* &quot;-&quot;??_-;_-@_-"/>
    <numFmt numFmtId="166" formatCode="0.0%"/>
    <numFmt numFmtId="167" formatCode="0.0"/>
    <numFmt numFmtId="168" formatCode="_(* #,##0_);_(* \(#,##0\);_(* &quot;-&quot;??_);_(@_)"/>
    <numFmt numFmtId="169" formatCode="0.0000"/>
    <numFmt numFmtId="170" formatCode="0.000"/>
  </numFmts>
  <fonts count="12" x14ac:knownFonts="1">
    <font>
      <sz val="11"/>
      <color theme="1"/>
      <name val="Calibri"/>
      <family val="2"/>
      <scheme val="minor"/>
    </font>
    <font>
      <sz val="11"/>
      <color theme="1"/>
      <name val="Calibri"/>
      <family val="2"/>
      <scheme val="minor"/>
    </font>
    <font>
      <sz val="10"/>
      <color theme="1"/>
      <name val="Arial"/>
      <family val="2"/>
    </font>
    <font>
      <sz val="11"/>
      <color rgb="FF000000"/>
      <name val="Calibri"/>
      <family val="2"/>
      <charset val="204"/>
    </font>
    <font>
      <sz val="9"/>
      <color rgb="FF000000"/>
      <name val="Arial"/>
      <family val="2"/>
    </font>
    <font>
      <sz val="10"/>
      <color rgb="FF000000"/>
      <name val="Arial"/>
      <family val="2"/>
    </font>
    <font>
      <b/>
      <sz val="10"/>
      <color rgb="FF000000"/>
      <name val="Arial"/>
      <family val="2"/>
    </font>
    <font>
      <b/>
      <vertAlign val="superscript"/>
      <sz val="10"/>
      <color rgb="FF000000"/>
      <name val="Arial"/>
      <family val="2"/>
    </font>
    <font>
      <sz val="10"/>
      <color rgb="FF000000"/>
      <name val="Calibri"/>
      <family val="2"/>
      <charset val="204"/>
    </font>
    <font>
      <b/>
      <sz val="10"/>
      <color theme="1"/>
      <name val="Arial"/>
      <family val="2"/>
    </font>
    <font>
      <b/>
      <sz val="11"/>
      <color theme="1"/>
      <name val="Calibri"/>
      <family val="2"/>
      <scheme val="minor"/>
    </font>
    <font>
      <sz val="11"/>
      <color theme="1"/>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2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applyAlignment="1">
      <alignment horizontal="center"/>
    </xf>
    <xf numFmtId="0" fontId="0" fillId="2" borderId="6" xfId="0" applyFill="1" applyBorder="1"/>
    <xf numFmtId="0" fontId="0" fillId="2" borderId="4" xfId="0" applyFill="1" applyBorder="1"/>
    <xf numFmtId="0" fontId="0" fillId="2" borderId="7" xfId="0" applyFill="1" applyBorder="1"/>
    <xf numFmtId="0" fontId="0" fillId="2" borderId="9" xfId="0" applyFill="1" applyBorder="1"/>
    <xf numFmtId="0" fontId="0" fillId="2" borderId="10" xfId="0" applyFill="1" applyBorder="1"/>
    <xf numFmtId="0" fontId="0" fillId="0" borderId="0" xfId="0" applyAlignment="1">
      <alignment horizontal="center"/>
    </xf>
    <xf numFmtId="0" fontId="2" fillId="0" borderId="0" xfId="0" applyFont="1" applyAlignment="1">
      <alignment vertical="center"/>
    </xf>
    <xf numFmtId="0" fontId="3" fillId="0" borderId="0" xfId="2"/>
    <xf numFmtId="166" fontId="0" fillId="0" borderId="0" xfId="3" applyNumberFormat="1" applyFont="1"/>
    <xf numFmtId="0" fontId="4" fillId="0" borderId="0" xfId="2" applyFont="1" applyAlignment="1">
      <alignment horizontal="left" vertical="top"/>
    </xf>
    <xf numFmtId="9" fontId="3" fillId="0" borderId="0" xfId="2" applyNumberFormat="1"/>
    <xf numFmtId="9" fontId="0" fillId="0" borderId="0" xfId="3" applyFont="1"/>
    <xf numFmtId="0" fontId="3" fillId="0" borderId="0" xfId="2" applyAlignment="1">
      <alignment horizontal="center"/>
    </xf>
    <xf numFmtId="0" fontId="3" fillId="0" borderId="0" xfId="2" applyAlignment="1">
      <alignment wrapText="1"/>
    </xf>
    <xf numFmtId="0" fontId="2" fillId="2" borderId="2" xfId="0" applyFont="1" applyFill="1" applyBorder="1" applyAlignment="1">
      <alignment horizontal="center"/>
    </xf>
    <xf numFmtId="0" fontId="2" fillId="2" borderId="9" xfId="0" applyFont="1" applyFill="1" applyBorder="1" applyAlignment="1">
      <alignment horizontal="center"/>
    </xf>
    <xf numFmtId="0" fontId="2" fillId="2" borderId="1" xfId="0" applyFont="1" applyFill="1" applyBorder="1"/>
    <xf numFmtId="0" fontId="2" fillId="2" borderId="2" xfId="0" applyFont="1" applyFill="1" applyBorder="1"/>
    <xf numFmtId="0" fontId="2" fillId="2" borderId="4" xfId="0" applyFont="1" applyFill="1" applyBorder="1"/>
    <xf numFmtId="0" fontId="2" fillId="2" borderId="9" xfId="0" applyFont="1" applyFill="1" applyBorder="1"/>
    <xf numFmtId="0" fontId="2" fillId="2" borderId="7" xfId="0" applyFont="1" applyFill="1" applyBorder="1"/>
    <xf numFmtId="0" fontId="3" fillId="2" borderId="1" xfId="2" applyFill="1" applyBorder="1"/>
    <xf numFmtId="0" fontId="3" fillId="2" borderId="2" xfId="2" applyFill="1" applyBorder="1"/>
    <xf numFmtId="0" fontId="3" fillId="2" borderId="2" xfId="2" applyFill="1" applyBorder="1" applyAlignment="1">
      <alignment horizontal="center"/>
    </xf>
    <xf numFmtId="0" fontId="3" fillId="2" borderId="3" xfId="2" applyFill="1" applyBorder="1"/>
    <xf numFmtId="0" fontId="3" fillId="2" borderId="4" xfId="2" applyFill="1" applyBorder="1"/>
    <xf numFmtId="0" fontId="3" fillId="2" borderId="6" xfId="2" applyFill="1" applyBorder="1"/>
    <xf numFmtId="0" fontId="3" fillId="2" borderId="7" xfId="2" applyFill="1" applyBorder="1"/>
    <xf numFmtId="0" fontId="3" fillId="2" borderId="10" xfId="2" applyFill="1" applyBorder="1"/>
    <xf numFmtId="0" fontId="6" fillId="2" borderId="1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8" fillId="2" borderId="9" xfId="2" applyFont="1" applyFill="1" applyBorder="1"/>
    <xf numFmtId="0" fontId="8" fillId="2" borderId="9" xfId="2" applyFont="1" applyFill="1" applyBorder="1" applyAlignment="1">
      <alignment horizontal="center"/>
    </xf>
    <xf numFmtId="1" fontId="0" fillId="2" borderId="4" xfId="0" applyNumberFormat="1" applyFill="1" applyBorder="1"/>
    <xf numFmtId="1" fontId="0" fillId="2" borderId="7" xfId="0" applyNumberFormat="1" applyFill="1" applyBorder="1"/>
    <xf numFmtId="1" fontId="0" fillId="2" borderId="9" xfId="0" applyNumberFormat="1" applyFill="1" applyBorder="1"/>
    <xf numFmtId="167" fontId="0" fillId="2" borderId="9" xfId="0" applyNumberFormat="1" applyFill="1" applyBorder="1" applyAlignment="1">
      <alignment horizontal="center"/>
    </xf>
    <xf numFmtId="168" fontId="0" fillId="2" borderId="9" xfId="1" applyNumberFormat="1" applyFont="1" applyFill="1" applyBorder="1" applyAlignment="1">
      <alignment horizontal="center"/>
    </xf>
    <xf numFmtId="0" fontId="2" fillId="2" borderId="22" xfId="0" applyFont="1" applyFill="1" applyBorder="1" applyAlignment="1">
      <alignment horizontal="center" vertical="center"/>
    </xf>
    <xf numFmtId="0" fontId="2" fillId="2" borderId="12" xfId="0" applyFont="1" applyFill="1" applyBorder="1" applyAlignment="1">
      <alignment horizontal="center" vertical="center"/>
    </xf>
    <xf numFmtId="0" fontId="3" fillId="0" borderId="0" xfId="2" applyAlignment="1">
      <alignment horizontal="center" wrapText="1"/>
    </xf>
    <xf numFmtId="0" fontId="0" fillId="2" borderId="2" xfId="0" applyFill="1" applyBorder="1" applyAlignment="1">
      <alignment horizontal="center"/>
    </xf>
    <xf numFmtId="0" fontId="2" fillId="2" borderId="12" xfId="0" applyFont="1" applyFill="1" applyBorder="1" applyAlignment="1">
      <alignment horizontal="center"/>
    </xf>
    <xf numFmtId="165" fontId="2" fillId="2" borderId="12" xfId="1" applyNumberFormat="1" applyFont="1" applyFill="1" applyBorder="1" applyAlignment="1">
      <alignment horizontal="center"/>
    </xf>
    <xf numFmtId="165" fontId="0" fillId="2" borderId="12" xfId="0" applyNumberFormat="1" applyFill="1" applyBorder="1" applyAlignment="1">
      <alignment horizontal="center"/>
    </xf>
    <xf numFmtId="0" fontId="2" fillId="2" borderId="22" xfId="0" applyFont="1" applyFill="1" applyBorder="1" applyAlignment="1">
      <alignment horizontal="center"/>
    </xf>
    <xf numFmtId="165" fontId="2" fillId="2" borderId="22" xfId="1" applyNumberFormat="1" applyFont="1" applyFill="1" applyBorder="1" applyAlignment="1">
      <alignment horizontal="center"/>
    </xf>
    <xf numFmtId="165" fontId="0" fillId="2" borderId="22" xfId="0" applyNumberFormat="1" applyFill="1" applyBorder="1" applyAlignment="1">
      <alignment horizontal="center"/>
    </xf>
    <xf numFmtId="0" fontId="5" fillId="2" borderId="12" xfId="2" applyFont="1" applyFill="1" applyBorder="1" applyAlignment="1">
      <alignment horizontal="center" vertical="top"/>
    </xf>
    <xf numFmtId="0" fontId="5" fillId="2" borderId="12" xfId="2" applyFont="1" applyFill="1" applyBorder="1" applyAlignment="1">
      <alignment horizontal="right" vertical="top"/>
    </xf>
    <xf numFmtId="9" fontId="5" fillId="2" borderId="12" xfId="3" applyFont="1" applyFill="1" applyBorder="1" applyAlignment="1">
      <alignment horizontal="center" vertical="top"/>
    </xf>
    <xf numFmtId="9" fontId="2" fillId="2" borderId="12" xfId="4" applyFont="1" applyFill="1" applyBorder="1" applyAlignment="1">
      <alignment horizontal="center" vertical="center"/>
    </xf>
    <xf numFmtId="0" fontId="5" fillId="2" borderId="22" xfId="2" applyFont="1" applyFill="1" applyBorder="1" applyAlignment="1">
      <alignment horizontal="center" vertical="top"/>
    </xf>
    <xf numFmtId="0" fontId="5" fillId="2" borderId="22" xfId="2" applyFont="1" applyFill="1" applyBorder="1" applyAlignment="1">
      <alignment horizontal="right" vertical="top"/>
    </xf>
    <xf numFmtId="9" fontId="5" fillId="2" borderId="22" xfId="3" applyFont="1" applyFill="1" applyBorder="1" applyAlignment="1">
      <alignment horizontal="center" vertical="top"/>
    </xf>
    <xf numFmtId="9" fontId="2" fillId="2" borderId="22" xfId="4" applyFont="1" applyFill="1" applyBorder="1" applyAlignment="1">
      <alignment horizontal="center" vertical="center"/>
    </xf>
    <xf numFmtId="0" fontId="6" fillId="2" borderId="26" xfId="2" applyFont="1" applyFill="1" applyBorder="1" applyAlignment="1">
      <alignment horizontal="center" vertical="center" wrapText="1"/>
    </xf>
    <xf numFmtId="0" fontId="3" fillId="0" borderId="6" xfId="2" applyBorder="1"/>
    <xf numFmtId="0" fontId="5" fillId="2" borderId="21" xfId="2" applyFont="1" applyFill="1" applyBorder="1" applyAlignment="1">
      <alignment horizontal="left" vertical="top"/>
    </xf>
    <xf numFmtId="9" fontId="3" fillId="2" borderId="23" xfId="4" applyFont="1" applyFill="1" applyBorder="1" applyAlignment="1">
      <alignment horizontal="center" vertical="center"/>
    </xf>
    <xf numFmtId="0" fontId="5" fillId="2" borderId="16" xfId="2" applyFont="1" applyFill="1" applyBorder="1" applyAlignment="1">
      <alignment horizontal="left" vertical="top"/>
    </xf>
    <xf numFmtId="9" fontId="3" fillId="2" borderId="17" xfId="4" applyFont="1" applyFill="1" applyBorder="1" applyAlignment="1">
      <alignment horizontal="center" vertical="center"/>
    </xf>
    <xf numFmtId="0" fontId="5" fillId="2" borderId="18" xfId="2" applyFont="1" applyFill="1" applyBorder="1" applyAlignment="1">
      <alignment horizontal="left" vertical="top"/>
    </xf>
    <xf numFmtId="0" fontId="5" fillId="2" borderId="19" xfId="2" applyFont="1" applyFill="1" applyBorder="1" applyAlignment="1">
      <alignment horizontal="center" vertical="top"/>
    </xf>
    <xf numFmtId="0" fontId="5" fillId="2" borderId="19" xfId="2" applyFont="1" applyFill="1" applyBorder="1" applyAlignment="1">
      <alignment horizontal="right" vertical="top"/>
    </xf>
    <xf numFmtId="9" fontId="5" fillId="2" borderId="19" xfId="3" applyFont="1" applyFill="1" applyBorder="1" applyAlignment="1">
      <alignment horizontal="center" vertical="top"/>
    </xf>
    <xf numFmtId="9" fontId="2" fillId="2" borderId="19" xfId="4" applyFont="1" applyFill="1" applyBorder="1" applyAlignment="1">
      <alignment horizontal="center" vertical="center"/>
    </xf>
    <xf numFmtId="9" fontId="3" fillId="2" borderId="20" xfId="4" applyFont="1" applyFill="1" applyBorder="1" applyAlignment="1">
      <alignment horizontal="center" vertical="center"/>
    </xf>
    <xf numFmtId="2" fontId="5" fillId="2" borderId="22" xfId="2" applyNumberFormat="1" applyFont="1" applyFill="1" applyBorder="1" applyAlignment="1">
      <alignment horizontal="center" vertical="top"/>
    </xf>
    <xf numFmtId="2" fontId="5" fillId="2" borderId="12" xfId="2" applyNumberFormat="1" applyFont="1" applyFill="1" applyBorder="1" applyAlignment="1">
      <alignment horizontal="center" vertical="top"/>
    </xf>
    <xf numFmtId="2" fontId="5" fillId="2" borderId="19" xfId="2" applyNumberFormat="1" applyFont="1" applyFill="1" applyBorder="1" applyAlignment="1">
      <alignment horizontal="center" vertical="top"/>
    </xf>
    <xf numFmtId="165" fontId="2" fillId="2" borderId="22" xfId="1" applyNumberFormat="1" applyFont="1" applyFill="1" applyBorder="1" applyAlignment="1">
      <alignment horizontal="right" vertical="center" wrapText="1"/>
    </xf>
    <xf numFmtId="165" fontId="2" fillId="2" borderId="12" xfId="1" applyNumberFormat="1" applyFont="1" applyFill="1" applyBorder="1" applyAlignment="1">
      <alignment horizontal="right" vertical="center" wrapText="1"/>
    </xf>
    <xf numFmtId="165" fontId="2" fillId="2" borderId="19" xfId="1" applyNumberFormat="1" applyFont="1" applyFill="1" applyBorder="1" applyAlignment="1">
      <alignment horizontal="right" vertical="center" wrapText="1"/>
    </xf>
    <xf numFmtId="0" fontId="3" fillId="2" borderId="9" xfId="2" applyFill="1" applyBorder="1"/>
    <xf numFmtId="0" fontId="9" fillId="2" borderId="32"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5" xfId="0" applyFont="1" applyFill="1" applyBorder="1" applyAlignment="1">
      <alignment horizontal="center"/>
    </xf>
    <xf numFmtId="0" fontId="9" fillId="2" borderId="2"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164" fontId="9" fillId="2" borderId="8" xfId="1" applyFont="1" applyFill="1" applyBorder="1" applyAlignment="1">
      <alignment horizontal="center"/>
    </xf>
    <xf numFmtId="164" fontId="9" fillId="2" borderId="9" xfId="1" applyFont="1" applyFill="1" applyBorder="1" applyAlignment="1">
      <alignment horizontal="center"/>
    </xf>
    <xf numFmtId="0" fontId="2" fillId="2" borderId="21" xfId="0" applyFont="1" applyFill="1" applyBorder="1" applyAlignment="1">
      <alignment horizontal="center"/>
    </xf>
    <xf numFmtId="9" fontId="0" fillId="2" borderId="23" xfId="4" applyFont="1" applyFill="1" applyBorder="1" applyAlignment="1">
      <alignment horizontal="center"/>
    </xf>
    <xf numFmtId="0" fontId="2" fillId="2" borderId="16" xfId="0" applyFont="1" applyFill="1" applyBorder="1" applyAlignment="1">
      <alignment horizontal="center"/>
    </xf>
    <xf numFmtId="9" fontId="0" fillId="2" borderId="17" xfId="4"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165" fontId="2" fillId="2" borderId="19" xfId="1" applyNumberFormat="1" applyFont="1" applyFill="1" applyBorder="1" applyAlignment="1">
      <alignment horizontal="center"/>
    </xf>
    <xf numFmtId="165" fontId="0" fillId="2" borderId="19" xfId="0" applyNumberFormat="1" applyFill="1" applyBorder="1" applyAlignment="1">
      <alignment horizontal="center"/>
    </xf>
    <xf numFmtId="9" fontId="0" fillId="2" borderId="20" xfId="4" applyFont="1" applyFill="1" applyBorder="1" applyAlignment="1">
      <alignment horizontal="center"/>
    </xf>
    <xf numFmtId="0" fontId="2" fillId="2" borderId="12" xfId="0" applyFont="1" applyFill="1" applyBorder="1"/>
    <xf numFmtId="2" fontId="2" fillId="2" borderId="12" xfId="0" applyNumberFormat="1" applyFont="1" applyFill="1" applyBorder="1" applyAlignment="1">
      <alignment horizontal="center"/>
    </xf>
    <xf numFmtId="165" fontId="2" fillId="2" borderId="12" xfId="1" applyNumberFormat="1" applyFont="1" applyFill="1" applyBorder="1" applyAlignment="1">
      <alignment vertical="center"/>
    </xf>
    <xf numFmtId="165" fontId="2" fillId="2" borderId="12" xfId="1" applyNumberFormat="1" applyFont="1" applyFill="1" applyBorder="1" applyAlignment="1">
      <alignment horizontal="center" vertical="center"/>
    </xf>
    <xf numFmtId="165" fontId="2" fillId="2" borderId="12" xfId="1" applyNumberFormat="1" applyFont="1" applyFill="1" applyBorder="1" applyAlignment="1"/>
    <xf numFmtId="2" fontId="2" fillId="2" borderId="19" xfId="0" applyNumberFormat="1" applyFont="1" applyFill="1" applyBorder="1" applyAlignment="1">
      <alignment horizontal="center"/>
    </xf>
    <xf numFmtId="165" fontId="2" fillId="2" borderId="19" xfId="1" applyNumberFormat="1" applyFont="1" applyFill="1" applyBorder="1" applyAlignment="1"/>
    <xf numFmtId="0" fontId="2" fillId="2" borderId="19" xfId="0" applyFont="1" applyFill="1" applyBorder="1"/>
    <xf numFmtId="0" fontId="2" fillId="2" borderId="16" xfId="0" applyFont="1" applyFill="1" applyBorder="1" applyAlignment="1">
      <alignment horizontal="center" vertical="center"/>
    </xf>
    <xf numFmtId="0" fontId="2" fillId="2" borderId="16" xfId="0" quotePrefix="1" applyFont="1" applyFill="1" applyBorder="1" applyAlignment="1">
      <alignment horizontal="center" vertical="center"/>
    </xf>
    <xf numFmtId="16" fontId="2" fillId="2" borderId="16"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2" fontId="2" fillId="2" borderId="22" xfId="0" applyNumberFormat="1" applyFont="1" applyFill="1" applyBorder="1" applyAlignment="1">
      <alignment horizontal="center"/>
    </xf>
    <xf numFmtId="165" fontId="2" fillId="2" borderId="22" xfId="1" applyNumberFormat="1" applyFont="1" applyFill="1" applyBorder="1" applyAlignment="1">
      <alignment horizontal="left" vertical="center"/>
    </xf>
    <xf numFmtId="165" fontId="2" fillId="2" borderId="22" xfId="1" applyNumberFormat="1" applyFont="1" applyFill="1" applyBorder="1" applyAlignment="1">
      <alignment vertical="center"/>
    </xf>
    <xf numFmtId="0" fontId="2" fillId="2" borderId="22" xfId="0" applyFont="1" applyFill="1" applyBorder="1"/>
    <xf numFmtId="0" fontId="9" fillId="2" borderId="1" xfId="0" applyFont="1" applyFill="1" applyBorder="1" applyAlignment="1">
      <alignment horizontal="center"/>
    </xf>
    <xf numFmtId="9" fontId="2" fillId="2" borderId="22" xfId="4" applyFont="1" applyFill="1" applyBorder="1" applyAlignment="1">
      <alignment horizontal="center"/>
    </xf>
    <xf numFmtId="9" fontId="2" fillId="2" borderId="23" xfId="4" applyFont="1" applyFill="1" applyBorder="1" applyAlignment="1">
      <alignment horizontal="center"/>
    </xf>
    <xf numFmtId="9" fontId="2" fillId="2" borderId="12" xfId="4" applyFont="1" applyFill="1" applyBorder="1" applyAlignment="1">
      <alignment horizontal="center"/>
    </xf>
    <xf numFmtId="9" fontId="2" fillId="2" borderId="17" xfId="4" applyFont="1" applyFill="1" applyBorder="1" applyAlignment="1">
      <alignment horizontal="center"/>
    </xf>
    <xf numFmtId="9" fontId="2" fillId="2" borderId="19" xfId="4" applyFont="1" applyFill="1" applyBorder="1" applyAlignment="1">
      <alignment horizontal="center"/>
    </xf>
    <xf numFmtId="9" fontId="2" fillId="2" borderId="20" xfId="4" applyFont="1" applyFill="1" applyBorder="1" applyAlignment="1">
      <alignment horizontal="center"/>
    </xf>
    <xf numFmtId="165" fontId="2" fillId="2" borderId="22" xfId="0" applyNumberFormat="1" applyFont="1" applyFill="1" applyBorder="1"/>
    <xf numFmtId="165" fontId="2" fillId="2" borderId="12" xfId="0" applyNumberFormat="1" applyFont="1" applyFill="1" applyBorder="1"/>
    <xf numFmtId="165" fontId="2" fillId="2" borderId="19" xfId="0" applyNumberFormat="1" applyFont="1" applyFill="1" applyBorder="1"/>
    <xf numFmtId="0" fontId="0" fillId="2" borderId="12" xfId="0" applyFill="1" applyBorder="1"/>
    <xf numFmtId="167" fontId="0" fillId="2" borderId="12" xfId="0" applyNumberFormat="1" applyFill="1" applyBorder="1" applyAlignment="1">
      <alignment horizontal="center"/>
    </xf>
    <xf numFmtId="168" fontId="0" fillId="2" borderId="12" xfId="1" applyNumberFormat="1" applyFont="1" applyFill="1" applyBorder="1" applyAlignment="1">
      <alignment horizontal="center"/>
    </xf>
    <xf numFmtId="167" fontId="0" fillId="2" borderId="12" xfId="0" applyNumberFormat="1" applyFill="1" applyBorder="1"/>
    <xf numFmtId="1" fontId="0" fillId="2" borderId="12" xfId="0" applyNumberFormat="1" applyFill="1" applyBorder="1"/>
    <xf numFmtId="168" fontId="0" fillId="2" borderId="12" xfId="1" applyNumberFormat="1" applyFont="1" applyFill="1" applyBorder="1" applyAlignment="1">
      <alignment horizontal="center" vertical="center"/>
    </xf>
    <xf numFmtId="168" fontId="0" fillId="2" borderId="12" xfId="1" applyNumberFormat="1" applyFont="1" applyFill="1" applyBorder="1"/>
    <xf numFmtId="167" fontId="0" fillId="2" borderId="14" xfId="0" applyNumberFormat="1" applyFill="1" applyBorder="1" applyAlignment="1">
      <alignment horizontal="center"/>
    </xf>
    <xf numFmtId="168" fontId="0" fillId="2" borderId="14" xfId="1" applyNumberFormat="1" applyFont="1" applyFill="1" applyBorder="1" applyAlignment="1">
      <alignment horizontal="center"/>
    </xf>
    <xf numFmtId="165" fontId="2" fillId="2" borderId="14" xfId="0" applyNumberFormat="1" applyFont="1" applyFill="1" applyBorder="1"/>
    <xf numFmtId="9" fontId="2" fillId="2" borderId="14" xfId="4" applyFont="1" applyFill="1" applyBorder="1" applyAlignment="1">
      <alignment horizontal="center"/>
    </xf>
    <xf numFmtId="9" fontId="2" fillId="2" borderId="15" xfId="4" applyFont="1" applyFill="1" applyBorder="1" applyAlignment="1">
      <alignment horizontal="center"/>
    </xf>
    <xf numFmtId="0" fontId="0" fillId="2" borderId="16" xfId="0" applyFill="1" applyBorder="1"/>
    <xf numFmtId="0" fontId="0" fillId="2" borderId="18" xfId="0" applyFill="1" applyBorder="1"/>
    <xf numFmtId="1" fontId="0" fillId="2" borderId="19" xfId="0" applyNumberFormat="1" applyFill="1" applyBorder="1"/>
    <xf numFmtId="167" fontId="0" fillId="2" borderId="19" xfId="0" applyNumberFormat="1" applyFill="1" applyBorder="1" applyAlignment="1">
      <alignment horizontal="center"/>
    </xf>
    <xf numFmtId="168" fontId="0" fillId="2" borderId="19" xfId="1" applyNumberFormat="1" applyFont="1" applyFill="1" applyBorder="1" applyAlignment="1">
      <alignment horizontal="center"/>
    </xf>
    <xf numFmtId="0" fontId="9" fillId="2" borderId="4" xfId="0" applyFont="1" applyFill="1" applyBorder="1" applyAlignment="1">
      <alignment horizontal="center"/>
    </xf>
    <xf numFmtId="0" fontId="9" fillId="2" borderId="25" xfId="0" applyFont="1" applyFill="1" applyBorder="1" applyAlignment="1">
      <alignment horizontal="center"/>
    </xf>
    <xf numFmtId="0" fontId="9" fillId="2" borderId="0" xfId="0" applyFont="1" applyFill="1" applyAlignment="1">
      <alignment horizontal="center"/>
    </xf>
    <xf numFmtId="164" fontId="9" fillId="2" borderId="0" xfId="1" applyFont="1" applyFill="1" applyBorder="1" applyAlignment="1">
      <alignment horizontal="center"/>
    </xf>
    <xf numFmtId="0" fontId="0" fillId="2" borderId="22" xfId="0" applyFill="1" applyBorder="1"/>
    <xf numFmtId="164" fontId="9" fillId="2" borderId="42" xfId="1" applyFont="1" applyFill="1" applyBorder="1" applyAlignment="1">
      <alignment horizontal="center"/>
    </xf>
    <xf numFmtId="0" fontId="0" fillId="2" borderId="12" xfId="0" applyFill="1" applyBorder="1" applyAlignment="1">
      <alignment horizontal="center"/>
    </xf>
    <xf numFmtId="2" fontId="0" fillId="2" borderId="12" xfId="0" applyNumberFormat="1" applyFill="1" applyBorder="1" applyAlignment="1">
      <alignment horizontal="center"/>
    </xf>
    <xf numFmtId="1" fontId="0" fillId="2" borderId="12" xfId="1" applyNumberFormat="1" applyFont="1" applyFill="1" applyBorder="1" applyAlignment="1">
      <alignment horizontal="center"/>
    </xf>
    <xf numFmtId="1" fontId="0" fillId="2" borderId="12" xfId="0" applyNumberFormat="1" applyFill="1" applyBorder="1" applyAlignment="1">
      <alignment horizontal="center"/>
    </xf>
    <xf numFmtId="3" fontId="0" fillId="2" borderId="12" xfId="0" applyNumberFormat="1" applyFill="1" applyBorder="1" applyAlignment="1">
      <alignment horizontal="center"/>
    </xf>
    <xf numFmtId="0" fontId="0" fillId="2" borderId="13" xfId="0" applyFill="1" applyBorder="1" applyAlignment="1">
      <alignment horizontal="center"/>
    </xf>
    <xf numFmtId="2" fontId="0" fillId="2" borderId="14" xfId="0" applyNumberFormat="1" applyFill="1" applyBorder="1" applyAlignment="1">
      <alignment horizontal="center"/>
    </xf>
    <xf numFmtId="0" fontId="0" fillId="2" borderId="14" xfId="0" applyFill="1" applyBorder="1" applyAlignment="1">
      <alignment horizontal="center"/>
    </xf>
    <xf numFmtId="1" fontId="0" fillId="2" borderId="14" xfId="1" applyNumberFormat="1" applyFont="1" applyFill="1" applyBorder="1" applyAlignment="1">
      <alignment horizontal="center"/>
    </xf>
    <xf numFmtId="166" fontId="0" fillId="2" borderId="15" xfId="4" applyNumberFormat="1" applyFont="1" applyFill="1" applyBorder="1" applyAlignment="1">
      <alignment horizontal="center"/>
    </xf>
    <xf numFmtId="0" fontId="0" fillId="2" borderId="16" xfId="0" applyFill="1" applyBorder="1" applyAlignment="1">
      <alignment horizontal="center"/>
    </xf>
    <xf numFmtId="166" fontId="0" fillId="2" borderId="17" xfId="4" applyNumberFormat="1" applyFont="1"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3" fontId="0" fillId="2" borderId="19" xfId="0" applyNumberFormat="1" applyFill="1" applyBorder="1" applyAlignment="1">
      <alignment horizontal="center"/>
    </xf>
    <xf numFmtId="1" fontId="0" fillId="2" borderId="19" xfId="1" applyNumberFormat="1" applyFont="1" applyFill="1" applyBorder="1" applyAlignment="1">
      <alignment horizontal="center"/>
    </xf>
    <xf numFmtId="166" fontId="0" fillId="2" borderId="20" xfId="4" applyNumberFormat="1" applyFont="1" applyFill="1" applyBorder="1" applyAlignment="1">
      <alignment horizontal="center"/>
    </xf>
    <xf numFmtId="0" fontId="9" fillId="2" borderId="44" xfId="0" applyFont="1" applyFill="1" applyBorder="1" applyAlignment="1">
      <alignment horizontal="center" wrapText="1"/>
    </xf>
    <xf numFmtId="0" fontId="9" fillId="2" borderId="14" xfId="0" applyFont="1" applyFill="1" applyBorder="1" applyAlignment="1">
      <alignment horizontal="center" vertical="center" wrapText="1"/>
    </xf>
    <xf numFmtId="0" fontId="9" fillId="2" borderId="19" xfId="0" applyFont="1" applyFill="1" applyBorder="1" applyAlignment="1">
      <alignment horizontal="center" vertical="center" wrapText="1"/>
    </xf>
    <xf numFmtId="167" fontId="0" fillId="2" borderId="33" xfId="0" applyNumberFormat="1" applyFill="1" applyBorder="1" applyAlignment="1">
      <alignment horizontal="center"/>
    </xf>
    <xf numFmtId="167" fontId="0" fillId="2" borderId="22" xfId="0" applyNumberFormat="1" applyFill="1" applyBorder="1" applyAlignment="1">
      <alignment horizontal="center"/>
    </xf>
    <xf numFmtId="0" fontId="0" fillId="2" borderId="21" xfId="0" applyFill="1" applyBorder="1"/>
    <xf numFmtId="0" fontId="9" fillId="2" borderId="14" xfId="0" applyFont="1" applyFill="1" applyBorder="1" applyAlignment="1">
      <alignment horizontal="center"/>
    </xf>
    <xf numFmtId="0" fontId="9" fillId="2" borderId="19" xfId="0" applyFont="1" applyFill="1" applyBorder="1" applyAlignment="1">
      <alignment horizontal="center"/>
    </xf>
    <xf numFmtId="164" fontId="9" fillId="2" borderId="19" xfId="1" applyFont="1" applyFill="1" applyBorder="1" applyAlignment="1">
      <alignment horizont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xf>
    <xf numFmtId="1" fontId="2" fillId="2" borderId="22" xfId="1" applyNumberFormat="1" applyFont="1" applyFill="1" applyBorder="1" applyAlignment="1">
      <alignment horizontal="center"/>
    </xf>
    <xf numFmtId="1" fontId="2" fillId="2" borderId="16" xfId="0" applyNumberFormat="1" applyFont="1" applyFill="1" applyBorder="1" applyAlignment="1">
      <alignment horizontal="center" vertical="center"/>
    </xf>
    <xf numFmtId="1" fontId="2" fillId="2" borderId="12" xfId="0" applyNumberFormat="1" applyFont="1" applyFill="1" applyBorder="1" applyAlignment="1">
      <alignment horizontal="center"/>
    </xf>
    <xf numFmtId="1" fontId="2" fillId="2" borderId="12" xfId="1" applyNumberFormat="1" applyFont="1" applyFill="1" applyBorder="1" applyAlignment="1">
      <alignment horizontal="center"/>
    </xf>
    <xf numFmtId="1" fontId="2" fillId="2" borderId="49" xfId="0" applyNumberFormat="1" applyFont="1" applyFill="1" applyBorder="1" applyAlignment="1">
      <alignment horizontal="center" vertical="center"/>
    </xf>
    <xf numFmtId="1" fontId="2" fillId="2" borderId="39" xfId="0" applyNumberFormat="1" applyFont="1" applyFill="1" applyBorder="1" applyAlignment="1">
      <alignment horizontal="center"/>
    </xf>
    <xf numFmtId="1" fontId="2" fillId="2" borderId="39" xfId="1" applyNumberFormat="1" applyFont="1" applyFill="1" applyBorder="1" applyAlignment="1">
      <alignment horizont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1" fontId="2" fillId="2" borderId="14" xfId="1"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2" xfId="1" applyNumberFormat="1" applyFont="1" applyFill="1" applyBorder="1" applyAlignment="1">
      <alignment horizontal="center" vertical="center"/>
    </xf>
    <xf numFmtId="1" fontId="2" fillId="2" borderId="12" xfId="0" quotePrefix="1"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1" fontId="2" fillId="2" borderId="19" xfId="0" applyNumberFormat="1" applyFont="1" applyFill="1" applyBorder="1" applyAlignment="1">
      <alignment horizontal="center" vertical="center"/>
    </xf>
    <xf numFmtId="1" fontId="2" fillId="2" borderId="19" xfId="1" applyNumberFormat="1" applyFont="1" applyFill="1" applyBorder="1" applyAlignment="1">
      <alignment horizontal="center" vertical="center"/>
    </xf>
    <xf numFmtId="1" fontId="5" fillId="2" borderId="14" xfId="2" applyNumberFormat="1" applyFont="1" applyFill="1" applyBorder="1" applyAlignment="1">
      <alignment horizontal="center" vertical="top"/>
    </xf>
    <xf numFmtId="1" fontId="5" fillId="2" borderId="12" xfId="2" applyNumberFormat="1" applyFont="1" applyFill="1" applyBorder="1" applyAlignment="1">
      <alignment horizontal="center" vertical="top"/>
    </xf>
    <xf numFmtId="1" fontId="5" fillId="2" borderId="19" xfId="2" applyNumberFormat="1" applyFont="1" applyFill="1" applyBorder="1" applyAlignment="1">
      <alignment horizontal="center" vertical="top"/>
    </xf>
    <xf numFmtId="1" fontId="2" fillId="2" borderId="13" xfId="0" applyNumberFormat="1" applyFont="1" applyFill="1" applyBorder="1" applyAlignment="1">
      <alignment horizontal="center"/>
    </xf>
    <xf numFmtId="1" fontId="2" fillId="2" borderId="16" xfId="0" applyNumberFormat="1" applyFont="1" applyFill="1" applyBorder="1" applyAlignment="1">
      <alignment horizontal="center"/>
    </xf>
    <xf numFmtId="1" fontId="2" fillId="2" borderId="18" xfId="0" applyNumberFormat="1" applyFont="1" applyFill="1" applyBorder="1" applyAlignment="1">
      <alignment horizontal="center"/>
    </xf>
    <xf numFmtId="1" fontId="11" fillId="2" borderId="22" xfId="0" applyNumberFormat="1" applyFont="1" applyFill="1" applyBorder="1" applyAlignment="1">
      <alignment horizontal="center"/>
    </xf>
    <xf numFmtId="1" fontId="11" fillId="2" borderId="22" xfId="4" applyNumberFormat="1" applyFont="1" applyFill="1" applyBorder="1" applyAlignment="1">
      <alignment horizontal="center"/>
    </xf>
    <xf numFmtId="1" fontId="11" fillId="2" borderId="23" xfId="0" applyNumberFormat="1" applyFont="1" applyFill="1" applyBorder="1" applyAlignment="1">
      <alignment horizontal="center"/>
    </xf>
    <xf numFmtId="1" fontId="11" fillId="2" borderId="12" xfId="0" applyNumberFormat="1" applyFont="1" applyFill="1" applyBorder="1" applyAlignment="1">
      <alignment horizontal="center"/>
    </xf>
    <xf numFmtId="1" fontId="11" fillId="2" borderId="12" xfId="4" applyNumberFormat="1" applyFont="1" applyFill="1" applyBorder="1" applyAlignment="1">
      <alignment horizontal="center"/>
    </xf>
    <xf numFmtId="1" fontId="11" fillId="2" borderId="17" xfId="0" applyNumberFormat="1" applyFont="1" applyFill="1" applyBorder="1" applyAlignment="1">
      <alignment horizontal="center"/>
    </xf>
    <xf numFmtId="1" fontId="11" fillId="2" borderId="39" xfId="0" applyNumberFormat="1" applyFont="1" applyFill="1" applyBorder="1" applyAlignment="1">
      <alignment horizontal="center"/>
    </xf>
    <xf numFmtId="1" fontId="11" fillId="2" borderId="39" xfId="4" applyNumberFormat="1" applyFont="1" applyFill="1" applyBorder="1" applyAlignment="1">
      <alignment horizontal="center"/>
    </xf>
    <xf numFmtId="1" fontId="11" fillId="2" borderId="40" xfId="0" applyNumberFormat="1" applyFont="1" applyFill="1" applyBorder="1" applyAlignment="1">
      <alignment horizontal="center"/>
    </xf>
    <xf numFmtId="1" fontId="11" fillId="2" borderId="14" xfId="0" applyNumberFormat="1" applyFont="1" applyFill="1" applyBorder="1" applyAlignment="1">
      <alignment horizontal="center"/>
    </xf>
    <xf numFmtId="1" fontId="11" fillId="2" borderId="14" xfId="1" applyNumberFormat="1" applyFont="1" applyFill="1" applyBorder="1" applyAlignment="1">
      <alignment horizontal="center"/>
    </xf>
    <xf numFmtId="1" fontId="11" fillId="2" borderId="14" xfId="4" applyNumberFormat="1" applyFont="1" applyFill="1" applyBorder="1" applyAlignment="1">
      <alignment horizontal="center"/>
    </xf>
    <xf numFmtId="1" fontId="11" fillId="2" borderId="15" xfId="4" applyNumberFormat="1" applyFont="1" applyFill="1" applyBorder="1" applyAlignment="1">
      <alignment horizontal="center"/>
    </xf>
    <xf numFmtId="1" fontId="11" fillId="2" borderId="12" xfId="1" applyNumberFormat="1" applyFont="1" applyFill="1" applyBorder="1" applyAlignment="1">
      <alignment horizontal="center"/>
    </xf>
    <xf numFmtId="1" fontId="11" fillId="2" borderId="17" xfId="4" applyNumberFormat="1" applyFont="1" applyFill="1" applyBorder="1" applyAlignment="1">
      <alignment horizontal="center"/>
    </xf>
    <xf numFmtId="1" fontId="11" fillId="2" borderId="19" xfId="1" applyNumberFormat="1" applyFont="1" applyFill="1" applyBorder="1" applyAlignment="1">
      <alignment horizontal="center"/>
    </xf>
    <xf numFmtId="1" fontId="11" fillId="2" borderId="19" xfId="4" applyNumberFormat="1" applyFont="1" applyFill="1" applyBorder="1" applyAlignment="1">
      <alignment horizontal="center"/>
    </xf>
    <xf numFmtId="1" fontId="11" fillId="2" borderId="20" xfId="4" applyNumberFormat="1" applyFont="1" applyFill="1" applyBorder="1" applyAlignment="1">
      <alignment horizontal="center"/>
    </xf>
    <xf numFmtId="1" fontId="11" fillId="2" borderId="12" xfId="0" applyNumberFormat="1" applyFont="1" applyFill="1" applyBorder="1" applyAlignment="1">
      <alignment horizontal="center" vertical="center"/>
    </xf>
    <xf numFmtId="1" fontId="11" fillId="2" borderId="19" xfId="0" applyNumberFormat="1" applyFont="1" applyFill="1" applyBorder="1" applyAlignment="1">
      <alignment horizontal="center"/>
    </xf>
    <xf numFmtId="1" fontId="11" fillId="2" borderId="19" xfId="0" applyNumberFormat="1" applyFont="1" applyFill="1" applyBorder="1" applyAlignment="1">
      <alignment horizontal="center" vertical="center"/>
    </xf>
    <xf numFmtId="1" fontId="11" fillId="2" borderId="13" xfId="0" applyNumberFormat="1" applyFont="1" applyFill="1" applyBorder="1" applyAlignment="1">
      <alignment horizontal="center"/>
    </xf>
    <xf numFmtId="1" fontId="11" fillId="2" borderId="16" xfId="0" applyNumberFormat="1" applyFont="1" applyFill="1" applyBorder="1" applyAlignment="1">
      <alignment horizontal="center"/>
    </xf>
    <xf numFmtId="1" fontId="11" fillId="2" borderId="18" xfId="0" applyNumberFormat="1" applyFont="1" applyFill="1" applyBorder="1" applyAlignment="1">
      <alignment horizontal="center"/>
    </xf>
    <xf numFmtId="1" fontId="11" fillId="2" borderId="15" xfId="0" applyNumberFormat="1" applyFont="1" applyFill="1" applyBorder="1" applyAlignment="1">
      <alignment horizontal="center"/>
    </xf>
    <xf numFmtId="1" fontId="11" fillId="2" borderId="20" xfId="0" applyNumberFormat="1" applyFont="1" applyFill="1" applyBorder="1" applyAlignment="1">
      <alignment horizontal="center"/>
    </xf>
    <xf numFmtId="0" fontId="11" fillId="2" borderId="9" xfId="0" applyFont="1" applyFill="1" applyBorder="1" applyAlignment="1">
      <alignment horizontal="center"/>
    </xf>
    <xf numFmtId="0" fontId="11" fillId="2" borderId="9" xfId="0" applyFont="1" applyFill="1" applyBorder="1"/>
    <xf numFmtId="0" fontId="11" fillId="0" borderId="0" xfId="0" applyFont="1" applyAlignment="1">
      <alignment horizontal="center"/>
    </xf>
    <xf numFmtId="0" fontId="11" fillId="0" borderId="0" xfId="0" applyFont="1"/>
    <xf numFmtId="169" fontId="2" fillId="2" borderId="22" xfId="0" applyNumberFormat="1" applyFont="1" applyFill="1" applyBorder="1" applyAlignment="1">
      <alignment horizontal="center"/>
    </xf>
    <xf numFmtId="1" fontId="2" fillId="2" borderId="45" xfId="0" applyNumberFormat="1" applyFont="1" applyFill="1" applyBorder="1" applyAlignment="1">
      <alignment horizontal="center"/>
    </xf>
    <xf numFmtId="1" fontId="2" fillId="2" borderId="47" xfId="0" applyNumberFormat="1" applyFont="1" applyFill="1" applyBorder="1" applyAlignment="1">
      <alignment horizontal="center"/>
    </xf>
    <xf numFmtId="169" fontId="2" fillId="2" borderId="12" xfId="0" applyNumberFormat="1" applyFont="1" applyFill="1" applyBorder="1" applyAlignment="1">
      <alignment horizontal="center"/>
    </xf>
    <xf numFmtId="170" fontId="2" fillId="2" borderId="12" xfId="0" applyNumberFormat="1" applyFont="1" applyFill="1" applyBorder="1" applyAlignment="1">
      <alignment horizontal="center"/>
    </xf>
    <xf numFmtId="1" fontId="2" fillId="2" borderId="19" xfId="0" applyNumberFormat="1" applyFont="1" applyFill="1" applyBorder="1" applyAlignment="1">
      <alignment horizontal="center"/>
    </xf>
    <xf numFmtId="1" fontId="2" fillId="2" borderId="48" xfId="0" applyNumberFormat="1" applyFont="1" applyFill="1" applyBorder="1" applyAlignment="1">
      <alignment horizontal="center"/>
    </xf>
    <xf numFmtId="0" fontId="9" fillId="2" borderId="43" xfId="0" applyFont="1" applyFill="1" applyBorder="1" applyAlignment="1">
      <alignment horizontal="center" vertical="center" wrapText="1"/>
    </xf>
    <xf numFmtId="0" fontId="10" fillId="2" borderId="1" xfId="0" applyFont="1" applyFill="1" applyBorder="1"/>
    <xf numFmtId="0" fontId="10" fillId="2" borderId="46" xfId="0" applyFont="1" applyFill="1" applyBorder="1"/>
    <xf numFmtId="0" fontId="10" fillId="2" borderId="50" xfId="0" applyFont="1" applyFill="1" applyBorder="1" applyAlignment="1">
      <alignment horizont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2" xfId="0" applyFont="1" applyFill="1" applyBorder="1" applyAlignment="1">
      <alignment horizontal="center"/>
    </xf>
    <xf numFmtId="0" fontId="9" fillId="2" borderId="51" xfId="0" applyFont="1" applyFill="1" applyBorder="1" applyAlignment="1">
      <alignment horizontal="center"/>
    </xf>
    <xf numFmtId="0" fontId="9" fillId="2" borderId="20" xfId="0" applyFont="1" applyFill="1" applyBorder="1" applyAlignment="1">
      <alignment horizontal="center"/>
    </xf>
    <xf numFmtId="0" fontId="9" fillId="2" borderId="50" xfId="0" applyFont="1" applyFill="1" applyBorder="1" applyAlignment="1">
      <alignment horizontal="center"/>
    </xf>
    <xf numFmtId="0" fontId="2" fillId="0" borderId="0" xfId="0" applyFont="1" applyAlignment="1">
      <alignment horizontal="left"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3" fillId="0" borderId="0" xfId="2" applyAlignment="1">
      <alignment horizontal="center" wrapText="1"/>
    </xf>
    <xf numFmtId="0" fontId="3" fillId="0" borderId="0" xfId="2" applyAlignment="1">
      <alignment horizontal="left" wrapText="1"/>
    </xf>
    <xf numFmtId="0" fontId="9" fillId="2" borderId="1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 xfId="0" applyFont="1" applyFill="1" applyBorder="1" applyAlignment="1">
      <alignment horizontal="center" wrapText="1"/>
    </xf>
    <xf numFmtId="0" fontId="9" fillId="2" borderId="9" xfId="0" applyFont="1" applyFill="1" applyBorder="1" applyAlignment="1">
      <alignment horizontal="center" wrapText="1"/>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 xfId="0" applyFont="1" applyFill="1" applyBorder="1" applyAlignment="1">
      <alignment horizontal="center"/>
    </xf>
    <xf numFmtId="0" fontId="9" fillId="2" borderId="3" xfId="0" applyFont="1" applyFill="1" applyBorder="1" applyAlignment="1">
      <alignment horizontal="center"/>
    </xf>
    <xf numFmtId="0" fontId="9" fillId="2" borderId="33"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9" fillId="2" borderId="40" xfId="0" applyFont="1" applyFill="1" applyBorder="1" applyAlignment="1">
      <alignment horizontal="center" vertical="center"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 xfId="0" applyFont="1" applyFill="1" applyBorder="1" applyAlignment="1">
      <alignment horizontal="center"/>
    </xf>
    <xf numFmtId="0" fontId="9"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14" xfId="0" applyFont="1" applyFill="1" applyBorder="1" applyAlignment="1">
      <alignment horizontal="center" wrapText="1"/>
    </xf>
    <xf numFmtId="0" fontId="9"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cellXfs>
  <cellStyles count="5">
    <cellStyle name="Comma" xfId="1" builtinId="3"/>
    <cellStyle name="Normal" xfId="0" builtinId="0"/>
    <cellStyle name="Normal 2" xfId="2" xr:uid="{FFCAFF33-84AB-4D1C-9EE3-35A56D9AFD62}"/>
    <cellStyle name="Percent" xfId="4" builtinId="5"/>
    <cellStyle name="Percent 2" xfId="3" xr:uid="{18C244AF-931D-4325-91B9-A93B26C23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A3D2-E83E-4CBB-BC09-0992E529FD30}">
  <dimension ref="C2:M45"/>
  <sheetViews>
    <sheetView workbookViewId="0">
      <selection activeCell="N25" sqref="N25"/>
    </sheetView>
  </sheetViews>
  <sheetFormatPr defaultRowHeight="14.5" x14ac:dyDescent="0.35"/>
  <cols>
    <col min="3" max="3" width="1.7265625" customWidth="1"/>
    <col min="4" max="4" width="16.453125" bestFit="1" customWidth="1"/>
    <col min="5" max="5" width="14.26953125" bestFit="1" customWidth="1"/>
    <col min="6" max="6" width="16.26953125" bestFit="1" customWidth="1"/>
    <col min="7" max="8" width="14.26953125" bestFit="1" customWidth="1"/>
    <col min="9" max="9" width="19.54296875" customWidth="1"/>
    <col min="10" max="10" width="18.54296875" customWidth="1"/>
    <col min="11" max="11" width="1.7265625" customWidth="1"/>
  </cols>
  <sheetData>
    <row r="2" spans="3:13" x14ac:dyDescent="0.35">
      <c r="D2" s="247" t="s">
        <v>0</v>
      </c>
      <c r="E2" s="247"/>
      <c r="F2" s="247"/>
      <c r="G2" s="247"/>
      <c r="H2" s="247"/>
      <c r="I2" s="247"/>
      <c r="J2" s="247"/>
      <c r="K2" s="247"/>
      <c r="L2" s="247"/>
      <c r="M2" s="247"/>
    </row>
    <row r="3" spans="3:13" x14ac:dyDescent="0.35">
      <c r="D3" s="247"/>
      <c r="E3" s="247"/>
      <c r="F3" s="247"/>
      <c r="G3" s="247"/>
      <c r="H3" s="247"/>
      <c r="I3" s="247"/>
      <c r="J3" s="247"/>
      <c r="K3" s="247"/>
      <c r="L3" s="247"/>
      <c r="M3" s="247"/>
    </row>
    <row r="4" spans="3:13" ht="15" thickBot="1" x14ac:dyDescent="0.4">
      <c r="C4" s="1"/>
      <c r="D4" s="1"/>
      <c r="E4" s="1"/>
      <c r="F4" s="1"/>
      <c r="G4" s="1"/>
      <c r="H4" s="1"/>
    </row>
    <row r="5" spans="3:13" ht="6" customHeight="1" thickBot="1" x14ac:dyDescent="0.4">
      <c r="C5" s="2"/>
      <c r="D5" s="3"/>
      <c r="E5" s="3"/>
      <c r="F5" s="3"/>
      <c r="G5" s="3"/>
      <c r="H5" s="3"/>
      <c r="I5" s="3"/>
      <c r="J5" s="3"/>
      <c r="K5" s="4"/>
    </row>
    <row r="6" spans="3:13" x14ac:dyDescent="0.35">
      <c r="C6" s="5"/>
      <c r="D6" s="117" t="s">
        <v>1</v>
      </c>
      <c r="E6" s="84" t="s">
        <v>2</v>
      </c>
      <c r="F6" s="85" t="s">
        <v>3</v>
      </c>
      <c r="G6" s="84" t="s">
        <v>4</v>
      </c>
      <c r="H6" s="85" t="s">
        <v>5</v>
      </c>
      <c r="I6" s="248" t="s">
        <v>6</v>
      </c>
      <c r="J6" s="250" t="s">
        <v>7</v>
      </c>
      <c r="K6" s="6"/>
    </row>
    <row r="7" spans="3:13" ht="15" thickBot="1" x14ac:dyDescent="0.4">
      <c r="C7" s="7"/>
      <c r="D7" s="86"/>
      <c r="E7" s="87" t="s">
        <v>8</v>
      </c>
      <c r="F7" s="88" t="s">
        <v>9</v>
      </c>
      <c r="G7" s="89" t="s">
        <v>10</v>
      </c>
      <c r="H7" s="90" t="s">
        <v>11</v>
      </c>
      <c r="I7" s="249"/>
      <c r="J7" s="251"/>
      <c r="K7" s="6"/>
    </row>
    <row r="8" spans="3:13" x14ac:dyDescent="0.35">
      <c r="C8" s="7"/>
      <c r="D8" s="91">
        <v>1</v>
      </c>
      <c r="E8" s="51">
        <v>1.4</v>
      </c>
      <c r="F8" s="51">
        <v>3.9</v>
      </c>
      <c r="G8" s="52">
        <v>1571297</v>
      </c>
      <c r="H8" s="52">
        <v>1044082</v>
      </c>
      <c r="I8" s="53">
        <f t="shared" ref="I8:I44" si="0">0.1*H8</f>
        <v>104408.20000000001</v>
      </c>
      <c r="J8" s="92">
        <f t="shared" ref="J8:J44" si="1">I8/G8</f>
        <v>6.6447145256434664E-2</v>
      </c>
      <c r="K8" s="6"/>
    </row>
    <row r="9" spans="3:13" x14ac:dyDescent="0.35">
      <c r="C9" s="7"/>
      <c r="D9" s="93">
        <v>3</v>
      </c>
      <c r="E9" s="48">
        <v>1.7</v>
      </c>
      <c r="F9" s="48">
        <v>3.1</v>
      </c>
      <c r="G9" s="49">
        <v>938582</v>
      </c>
      <c r="H9" s="49">
        <v>531576</v>
      </c>
      <c r="I9" s="50">
        <f t="shared" si="0"/>
        <v>53157.600000000006</v>
      </c>
      <c r="J9" s="94">
        <f t="shared" si="1"/>
        <v>5.6636074418644301E-2</v>
      </c>
      <c r="K9" s="6"/>
    </row>
    <row r="10" spans="3:13" x14ac:dyDescent="0.35">
      <c r="C10" s="7"/>
      <c r="D10" s="93">
        <v>5</v>
      </c>
      <c r="E10" s="48">
        <v>1.9</v>
      </c>
      <c r="F10" s="48">
        <v>3.6</v>
      </c>
      <c r="G10" s="49">
        <v>2383667</v>
      </c>
      <c r="H10" s="49">
        <v>1192044</v>
      </c>
      <c r="I10" s="50">
        <f t="shared" si="0"/>
        <v>119204.40000000001</v>
      </c>
      <c r="J10" s="94">
        <f t="shared" si="1"/>
        <v>5.0008830931501762E-2</v>
      </c>
      <c r="K10" s="6"/>
    </row>
    <row r="11" spans="3:13" x14ac:dyDescent="0.35">
      <c r="C11" s="7"/>
      <c r="D11" s="93">
        <v>6</v>
      </c>
      <c r="E11" s="48">
        <v>1.5</v>
      </c>
      <c r="F11" s="48">
        <v>3.2</v>
      </c>
      <c r="G11" s="49">
        <v>845098</v>
      </c>
      <c r="H11" s="49">
        <v>540855</v>
      </c>
      <c r="I11" s="50">
        <f t="shared" si="0"/>
        <v>54085.5</v>
      </c>
      <c r="J11" s="94">
        <f t="shared" si="1"/>
        <v>6.3999086496477328E-2</v>
      </c>
      <c r="K11" s="6"/>
    </row>
    <row r="12" spans="3:13" x14ac:dyDescent="0.35">
      <c r="C12" s="7"/>
      <c r="D12" s="93">
        <v>7</v>
      </c>
      <c r="E12" s="48">
        <v>1.7</v>
      </c>
      <c r="F12" s="48">
        <v>3.7</v>
      </c>
      <c r="G12" s="49">
        <v>263238</v>
      </c>
      <c r="H12" s="49">
        <v>148653</v>
      </c>
      <c r="I12" s="50">
        <f t="shared" si="0"/>
        <v>14865.300000000001</v>
      </c>
      <c r="J12" s="94">
        <f t="shared" si="1"/>
        <v>5.6470950242746114E-2</v>
      </c>
      <c r="K12" s="6"/>
    </row>
    <row r="13" spans="3:13" x14ac:dyDescent="0.35">
      <c r="C13" s="7"/>
      <c r="D13" s="93">
        <v>8</v>
      </c>
      <c r="E13" s="48">
        <v>1.9</v>
      </c>
      <c r="F13" s="48">
        <v>3.4</v>
      </c>
      <c r="G13" s="49">
        <v>567508</v>
      </c>
      <c r="H13" s="49">
        <v>284661</v>
      </c>
      <c r="I13" s="50">
        <f t="shared" si="0"/>
        <v>28466.100000000002</v>
      </c>
      <c r="J13" s="94">
        <f t="shared" si="1"/>
        <v>5.0159821535555447E-2</v>
      </c>
      <c r="K13" s="6"/>
    </row>
    <row r="14" spans="3:13" x14ac:dyDescent="0.35">
      <c r="C14" s="7"/>
      <c r="D14" s="93">
        <v>9</v>
      </c>
      <c r="E14" s="48">
        <v>1.6</v>
      </c>
      <c r="F14" s="48">
        <v>3.2</v>
      </c>
      <c r="G14" s="49">
        <v>612159</v>
      </c>
      <c r="H14" s="49">
        <v>360387</v>
      </c>
      <c r="I14" s="50">
        <f t="shared" si="0"/>
        <v>36038.700000000004</v>
      </c>
      <c r="J14" s="94">
        <f t="shared" si="1"/>
        <v>5.8871469667194316E-2</v>
      </c>
      <c r="K14" s="6"/>
    </row>
    <row r="15" spans="3:13" x14ac:dyDescent="0.35">
      <c r="C15" s="7"/>
      <c r="D15" s="93">
        <v>10</v>
      </c>
      <c r="E15" s="48">
        <v>2.2999999999999998</v>
      </c>
      <c r="F15" s="48">
        <v>6.6</v>
      </c>
      <c r="G15" s="49">
        <v>3289435</v>
      </c>
      <c r="H15" s="49">
        <v>1348009</v>
      </c>
      <c r="I15" s="50">
        <f t="shared" si="0"/>
        <v>134800.9</v>
      </c>
      <c r="J15" s="94">
        <f t="shared" si="1"/>
        <v>4.0979955524276961E-2</v>
      </c>
      <c r="K15" s="6"/>
    </row>
    <row r="16" spans="3:13" x14ac:dyDescent="0.35">
      <c r="C16" s="7"/>
      <c r="D16" s="93">
        <v>11</v>
      </c>
      <c r="E16" s="48">
        <v>2.4</v>
      </c>
      <c r="F16" s="48">
        <v>4.4000000000000004</v>
      </c>
      <c r="G16" s="49">
        <v>1289354</v>
      </c>
      <c r="H16" s="49">
        <v>525228</v>
      </c>
      <c r="I16" s="50">
        <f t="shared" si="0"/>
        <v>52522.8</v>
      </c>
      <c r="J16" s="94">
        <f t="shared" si="1"/>
        <v>4.0735748289453477E-2</v>
      </c>
      <c r="K16" s="6"/>
    </row>
    <row r="17" spans="3:11" x14ac:dyDescent="0.35">
      <c r="C17" s="7"/>
      <c r="D17" s="93">
        <v>12</v>
      </c>
      <c r="E17" s="48">
        <v>1.9</v>
      </c>
      <c r="F17" s="48">
        <v>3.1</v>
      </c>
      <c r="G17" s="49">
        <v>2246198</v>
      </c>
      <c r="H17" s="49">
        <v>1112654</v>
      </c>
      <c r="I17" s="50">
        <f t="shared" si="0"/>
        <v>111265.40000000001</v>
      </c>
      <c r="J17" s="94">
        <f t="shared" si="1"/>
        <v>4.9534992017622674E-2</v>
      </c>
      <c r="K17" s="6"/>
    </row>
    <row r="18" spans="3:11" x14ac:dyDescent="0.35">
      <c r="C18" s="7"/>
      <c r="D18" s="93">
        <v>13</v>
      </c>
      <c r="E18" s="48">
        <v>1.7</v>
      </c>
      <c r="F18" s="48">
        <v>3.5</v>
      </c>
      <c r="G18" s="49">
        <v>3100134</v>
      </c>
      <c r="H18" s="49">
        <v>1676252</v>
      </c>
      <c r="I18" s="50">
        <f t="shared" si="0"/>
        <v>167625.20000000001</v>
      </c>
      <c r="J18" s="94">
        <f t="shared" si="1"/>
        <v>5.4070307928625022E-2</v>
      </c>
      <c r="K18" s="6"/>
    </row>
    <row r="19" spans="3:11" x14ac:dyDescent="0.35">
      <c r="C19" s="7"/>
      <c r="D19" s="93">
        <v>14</v>
      </c>
      <c r="E19" s="48">
        <v>2</v>
      </c>
      <c r="F19" s="48">
        <v>3.5</v>
      </c>
      <c r="G19" s="49">
        <v>6360440</v>
      </c>
      <c r="H19" s="49">
        <v>2949923</v>
      </c>
      <c r="I19" s="50">
        <f t="shared" si="0"/>
        <v>294992.3</v>
      </c>
      <c r="J19" s="94">
        <f t="shared" si="1"/>
        <v>4.637922848104848E-2</v>
      </c>
      <c r="K19" s="6"/>
    </row>
    <row r="20" spans="3:11" x14ac:dyDescent="0.35">
      <c r="C20" s="7"/>
      <c r="D20" s="93">
        <v>15</v>
      </c>
      <c r="E20" s="48">
        <v>1.9</v>
      </c>
      <c r="F20" s="48">
        <v>3</v>
      </c>
      <c r="G20" s="49">
        <v>1763876</v>
      </c>
      <c r="H20" s="49">
        <v>913892</v>
      </c>
      <c r="I20" s="50">
        <f t="shared" si="0"/>
        <v>91389.200000000012</v>
      </c>
      <c r="J20" s="94">
        <f t="shared" si="1"/>
        <v>5.1811578591692393E-2</v>
      </c>
      <c r="K20" s="6"/>
    </row>
    <row r="21" spans="3:11" x14ac:dyDescent="0.35">
      <c r="C21" s="7"/>
      <c r="D21" s="93">
        <v>16</v>
      </c>
      <c r="E21" s="48">
        <v>2</v>
      </c>
      <c r="F21" s="48">
        <v>3.2</v>
      </c>
      <c r="G21" s="49">
        <v>2188830</v>
      </c>
      <c r="H21" s="49">
        <v>1076391</v>
      </c>
      <c r="I21" s="50">
        <f t="shared" si="0"/>
        <v>107639.1</v>
      </c>
      <c r="J21" s="94">
        <f t="shared" si="1"/>
        <v>4.9176546374090267E-2</v>
      </c>
      <c r="K21" s="6"/>
    </row>
    <row r="22" spans="3:11" x14ac:dyDescent="0.35">
      <c r="C22" s="7"/>
      <c r="D22" s="93">
        <v>17</v>
      </c>
      <c r="E22" s="48">
        <v>1.5</v>
      </c>
      <c r="F22" s="48">
        <v>2.5</v>
      </c>
      <c r="G22" s="49">
        <v>6765805</v>
      </c>
      <c r="H22" s="49">
        <v>3765805</v>
      </c>
      <c r="I22" s="50">
        <f t="shared" si="0"/>
        <v>376580.5</v>
      </c>
      <c r="J22" s="94">
        <f t="shared" si="1"/>
        <v>5.5659378300143149E-2</v>
      </c>
      <c r="K22" s="6"/>
    </row>
    <row r="23" spans="3:11" x14ac:dyDescent="0.35">
      <c r="C23" s="7"/>
      <c r="D23" s="93">
        <v>18</v>
      </c>
      <c r="E23" s="48">
        <v>2.5</v>
      </c>
      <c r="F23" s="48">
        <v>3.3</v>
      </c>
      <c r="G23" s="49">
        <v>3770461</v>
      </c>
      <c r="H23" s="49">
        <v>1475925</v>
      </c>
      <c r="I23" s="50">
        <f t="shared" si="0"/>
        <v>147592.5</v>
      </c>
      <c r="J23" s="94">
        <f t="shared" si="1"/>
        <v>3.9144417618959593E-2</v>
      </c>
      <c r="K23" s="6"/>
    </row>
    <row r="24" spans="3:11" x14ac:dyDescent="0.35">
      <c r="C24" s="7"/>
      <c r="D24" s="93">
        <v>19</v>
      </c>
      <c r="E24" s="48">
        <v>5.3</v>
      </c>
      <c r="F24" s="48">
        <v>16</v>
      </c>
      <c r="G24" s="49">
        <v>43868500</v>
      </c>
      <c r="H24" s="49">
        <v>26326225</v>
      </c>
      <c r="I24" s="50">
        <f t="shared" si="0"/>
        <v>2632622.5</v>
      </c>
      <c r="J24" s="94">
        <f t="shared" si="1"/>
        <v>6.0011682642442755E-2</v>
      </c>
      <c r="K24" s="6"/>
    </row>
    <row r="25" spans="3:11" x14ac:dyDescent="0.35">
      <c r="C25" s="7"/>
      <c r="D25" s="93">
        <v>20</v>
      </c>
      <c r="E25" s="48">
        <v>1.9</v>
      </c>
      <c r="F25" s="48">
        <v>5.9</v>
      </c>
      <c r="G25" s="49">
        <v>10589209</v>
      </c>
      <c r="H25" s="49">
        <v>9793064</v>
      </c>
      <c r="I25" s="50">
        <f t="shared" si="0"/>
        <v>979306.4</v>
      </c>
      <c r="J25" s="94">
        <f t="shared" si="1"/>
        <v>9.2481544183328518E-2</v>
      </c>
      <c r="K25" s="6"/>
    </row>
    <row r="26" spans="3:11" x14ac:dyDescent="0.35">
      <c r="C26" s="7"/>
      <c r="D26" s="93">
        <v>21</v>
      </c>
      <c r="E26" s="48">
        <v>0.8</v>
      </c>
      <c r="F26" s="48">
        <v>7</v>
      </c>
      <c r="G26" s="49">
        <v>14520335</v>
      </c>
      <c r="H26" s="49">
        <v>31864335</v>
      </c>
      <c r="I26" s="50">
        <f t="shared" si="0"/>
        <v>3186433.5</v>
      </c>
      <c r="J26" s="94">
        <f t="shared" si="1"/>
        <v>0.21944627999285141</v>
      </c>
      <c r="K26" s="6"/>
    </row>
    <row r="27" spans="3:11" x14ac:dyDescent="0.35">
      <c r="C27" s="7"/>
      <c r="D27" s="93">
        <v>22</v>
      </c>
      <c r="E27" s="48">
        <v>1.4</v>
      </c>
      <c r="F27" s="48">
        <v>7.2</v>
      </c>
      <c r="G27" s="49">
        <v>9856299</v>
      </c>
      <c r="H27" s="49">
        <v>10383256</v>
      </c>
      <c r="I27" s="50">
        <f t="shared" si="0"/>
        <v>1038325.6000000001</v>
      </c>
      <c r="J27" s="94">
        <f t="shared" si="1"/>
        <v>0.10534639827789316</v>
      </c>
      <c r="K27" s="6"/>
    </row>
    <row r="28" spans="3:11" x14ac:dyDescent="0.35">
      <c r="C28" s="7"/>
      <c r="D28" s="93">
        <v>23</v>
      </c>
      <c r="E28" s="48">
        <v>1.5</v>
      </c>
      <c r="F28" s="48">
        <v>3.5</v>
      </c>
      <c r="G28" s="49">
        <v>5426767</v>
      </c>
      <c r="H28" s="49">
        <v>5769203</v>
      </c>
      <c r="I28" s="50">
        <f t="shared" si="0"/>
        <v>576920.30000000005</v>
      </c>
      <c r="J28" s="94">
        <f t="shared" si="1"/>
        <v>0.10631012903262661</v>
      </c>
      <c r="K28" s="6"/>
    </row>
    <row r="29" spans="3:11" x14ac:dyDescent="0.35">
      <c r="C29" s="7"/>
      <c r="D29" s="93">
        <v>24</v>
      </c>
      <c r="E29" s="48">
        <v>3.3</v>
      </c>
      <c r="F29" s="48">
        <v>10</v>
      </c>
      <c r="G29" s="49">
        <v>8061505</v>
      </c>
      <c r="H29" s="49">
        <v>4101841</v>
      </c>
      <c r="I29" s="50">
        <f t="shared" si="0"/>
        <v>410184.10000000003</v>
      </c>
      <c r="J29" s="94">
        <f t="shared" si="1"/>
        <v>5.0881826656436986E-2</v>
      </c>
      <c r="K29" s="6"/>
    </row>
    <row r="30" spans="3:11" x14ac:dyDescent="0.35">
      <c r="C30" s="7"/>
      <c r="D30" s="93">
        <v>25</v>
      </c>
      <c r="E30" s="48">
        <v>1.54</v>
      </c>
      <c r="F30" s="48">
        <v>2.9</v>
      </c>
      <c r="G30" s="49">
        <v>13008359</v>
      </c>
      <c r="H30" s="49">
        <v>7724101</v>
      </c>
      <c r="I30" s="50">
        <f t="shared" si="0"/>
        <v>772410.10000000009</v>
      </c>
      <c r="J30" s="94">
        <f t="shared" si="1"/>
        <v>5.9377981496359387E-2</v>
      </c>
      <c r="K30" s="6"/>
    </row>
    <row r="31" spans="3:11" x14ac:dyDescent="0.35">
      <c r="C31" s="7"/>
      <c r="D31" s="93">
        <v>26</v>
      </c>
      <c r="E31" s="48">
        <v>1.4</v>
      </c>
      <c r="F31" s="48">
        <v>2.2000000000000002</v>
      </c>
      <c r="G31" s="49">
        <v>3854968</v>
      </c>
      <c r="H31" s="49">
        <v>2753584</v>
      </c>
      <c r="I31" s="50">
        <f t="shared" si="0"/>
        <v>275358.40000000002</v>
      </c>
      <c r="J31" s="94">
        <f t="shared" si="1"/>
        <v>7.1429490465290513E-2</v>
      </c>
      <c r="K31" s="6"/>
    </row>
    <row r="32" spans="3:11" x14ac:dyDescent="0.35">
      <c r="C32" s="7"/>
      <c r="D32" s="93">
        <v>27</v>
      </c>
      <c r="E32" s="48">
        <v>1.8</v>
      </c>
      <c r="F32" s="48">
        <v>3.1</v>
      </c>
      <c r="G32" s="49">
        <v>1112403</v>
      </c>
      <c r="H32" s="49">
        <v>591192</v>
      </c>
      <c r="I32" s="50">
        <f t="shared" si="0"/>
        <v>59119.200000000004</v>
      </c>
      <c r="J32" s="94">
        <f t="shared" si="1"/>
        <v>5.3145487741403076E-2</v>
      </c>
      <c r="K32" s="6"/>
    </row>
    <row r="33" spans="3:11" x14ac:dyDescent="0.35">
      <c r="C33" s="7"/>
      <c r="D33" s="93">
        <v>28</v>
      </c>
      <c r="E33" s="48">
        <v>1</v>
      </c>
      <c r="F33" s="48">
        <v>1.9</v>
      </c>
      <c r="G33" s="49">
        <v>376606</v>
      </c>
      <c r="H33" s="49">
        <v>324674</v>
      </c>
      <c r="I33" s="50">
        <f t="shared" si="0"/>
        <v>32467.4</v>
      </c>
      <c r="J33" s="94">
        <f t="shared" si="1"/>
        <v>8.6210522402723269E-2</v>
      </c>
      <c r="K33" s="6"/>
    </row>
    <row r="34" spans="3:11" x14ac:dyDescent="0.35">
      <c r="C34" s="7"/>
      <c r="D34" s="93">
        <v>29</v>
      </c>
      <c r="E34" s="48">
        <v>1.2</v>
      </c>
      <c r="F34" s="48">
        <v>2.1</v>
      </c>
      <c r="G34" s="49">
        <v>469133</v>
      </c>
      <c r="H34" s="49">
        <v>374200</v>
      </c>
      <c r="I34" s="50">
        <f t="shared" si="0"/>
        <v>37420</v>
      </c>
      <c r="J34" s="94">
        <f t="shared" si="1"/>
        <v>7.9764160696433634E-2</v>
      </c>
      <c r="K34" s="6"/>
    </row>
    <row r="35" spans="3:11" x14ac:dyDescent="0.35">
      <c r="C35" s="7"/>
      <c r="D35" s="93">
        <v>31</v>
      </c>
      <c r="E35" s="48">
        <v>1</v>
      </c>
      <c r="F35" s="48">
        <v>3.1</v>
      </c>
      <c r="G35" s="49">
        <v>128732</v>
      </c>
      <c r="H35" s="49">
        <v>125341</v>
      </c>
      <c r="I35" s="50">
        <f t="shared" si="0"/>
        <v>12534.1</v>
      </c>
      <c r="J35" s="94">
        <f t="shared" si="1"/>
        <v>9.7365845322064451E-2</v>
      </c>
      <c r="K35" s="6"/>
    </row>
    <row r="36" spans="3:11" x14ac:dyDescent="0.35">
      <c r="C36" s="7"/>
      <c r="D36" s="93">
        <v>36</v>
      </c>
      <c r="E36" s="48">
        <v>2.2000000000000002</v>
      </c>
      <c r="F36" s="48">
        <v>9.4</v>
      </c>
      <c r="G36" s="49">
        <v>993729</v>
      </c>
      <c r="H36" s="49">
        <v>417487</v>
      </c>
      <c r="I36" s="50">
        <f t="shared" si="0"/>
        <v>41748.700000000004</v>
      </c>
      <c r="J36" s="94">
        <f t="shared" si="1"/>
        <v>4.2012158244350326E-2</v>
      </c>
      <c r="K36" s="6"/>
    </row>
    <row r="37" spans="3:11" x14ac:dyDescent="0.35">
      <c r="C37" s="7"/>
      <c r="D37" s="93">
        <v>38</v>
      </c>
      <c r="E37" s="48">
        <v>0.5</v>
      </c>
      <c r="F37" s="48">
        <v>2.5</v>
      </c>
      <c r="G37" s="49">
        <v>230302</v>
      </c>
      <c r="H37" s="49">
        <v>418355</v>
      </c>
      <c r="I37" s="50">
        <f t="shared" si="0"/>
        <v>41835.5</v>
      </c>
      <c r="J37" s="94">
        <f t="shared" si="1"/>
        <v>0.18165495740375681</v>
      </c>
      <c r="K37" s="6"/>
    </row>
    <row r="38" spans="3:11" x14ac:dyDescent="0.35">
      <c r="C38" s="7"/>
      <c r="D38" s="93">
        <v>44</v>
      </c>
      <c r="E38" s="48">
        <v>1.4</v>
      </c>
      <c r="F38" s="48">
        <v>2.6</v>
      </c>
      <c r="G38" s="49">
        <v>613239</v>
      </c>
      <c r="H38" s="49">
        <v>441881</v>
      </c>
      <c r="I38" s="50">
        <f t="shared" si="0"/>
        <v>44188.100000000006</v>
      </c>
      <c r="J38" s="94">
        <f t="shared" si="1"/>
        <v>7.2056897881576362E-2</v>
      </c>
      <c r="K38" s="6"/>
    </row>
    <row r="39" spans="3:11" x14ac:dyDescent="0.35">
      <c r="C39" s="7"/>
      <c r="D39" s="93">
        <v>46</v>
      </c>
      <c r="E39" s="48">
        <v>4.5</v>
      </c>
      <c r="F39" s="48">
        <v>11.9</v>
      </c>
      <c r="G39" s="49">
        <v>805121</v>
      </c>
      <c r="H39" s="49">
        <v>172543</v>
      </c>
      <c r="I39" s="50">
        <f t="shared" si="0"/>
        <v>17254.3</v>
      </c>
      <c r="J39" s="94">
        <f t="shared" si="1"/>
        <v>2.1430691784216284E-2</v>
      </c>
      <c r="K39" s="6"/>
    </row>
    <row r="40" spans="3:11" x14ac:dyDescent="0.35">
      <c r="C40" s="7"/>
      <c r="D40" s="93">
        <v>47</v>
      </c>
      <c r="E40" s="48">
        <v>2.4</v>
      </c>
      <c r="F40" s="48">
        <v>12.9</v>
      </c>
      <c r="G40" s="49">
        <v>3452380</v>
      </c>
      <c r="H40" s="49">
        <v>1343999</v>
      </c>
      <c r="I40" s="50">
        <f t="shared" si="0"/>
        <v>134399.9</v>
      </c>
      <c r="J40" s="94">
        <f t="shared" si="1"/>
        <v>3.8929636946106745E-2</v>
      </c>
      <c r="K40" s="6"/>
    </row>
    <row r="41" spans="3:11" x14ac:dyDescent="0.35">
      <c r="C41" s="7"/>
      <c r="D41" s="93">
        <v>48</v>
      </c>
      <c r="E41" s="48">
        <v>5</v>
      </c>
      <c r="F41" s="48">
        <v>13.9</v>
      </c>
      <c r="G41" s="49">
        <v>5380515</v>
      </c>
      <c r="H41" s="49">
        <v>1005366</v>
      </c>
      <c r="I41" s="50">
        <f t="shared" si="0"/>
        <v>100536.6</v>
      </c>
      <c r="J41" s="94">
        <f t="shared" si="1"/>
        <v>1.8685311722019177E-2</v>
      </c>
      <c r="K41" s="6"/>
    </row>
    <row r="42" spans="3:11" x14ac:dyDescent="0.35">
      <c r="C42" s="7"/>
      <c r="D42" s="93">
        <v>49</v>
      </c>
      <c r="E42" s="48">
        <v>2.8</v>
      </c>
      <c r="F42" s="48">
        <v>9.6</v>
      </c>
      <c r="G42" s="49">
        <v>814227</v>
      </c>
      <c r="H42" s="49">
        <v>283121</v>
      </c>
      <c r="I42" s="50">
        <f t="shared" si="0"/>
        <v>28312.100000000002</v>
      </c>
      <c r="J42" s="94">
        <f t="shared" si="1"/>
        <v>3.4771752840424108E-2</v>
      </c>
      <c r="K42" s="6"/>
    </row>
    <row r="43" spans="3:11" x14ac:dyDescent="0.35">
      <c r="C43" s="7"/>
      <c r="D43" s="93">
        <v>52</v>
      </c>
      <c r="E43" s="48">
        <v>3.3</v>
      </c>
      <c r="F43" s="48">
        <v>9.5</v>
      </c>
      <c r="G43" s="49">
        <v>910830</v>
      </c>
      <c r="H43" s="49">
        <v>264305</v>
      </c>
      <c r="I43" s="50">
        <f t="shared" si="0"/>
        <v>26430.5</v>
      </c>
      <c r="J43" s="94">
        <f t="shared" si="1"/>
        <v>2.9018038492364107E-2</v>
      </c>
      <c r="K43" s="6"/>
    </row>
    <row r="44" spans="3:11" ht="15" thickBot="1" x14ac:dyDescent="0.4">
      <c r="C44" s="7"/>
      <c r="D44" s="95">
        <v>54</v>
      </c>
      <c r="E44" s="96">
        <v>2.7</v>
      </c>
      <c r="F44" s="96">
        <v>9</v>
      </c>
      <c r="G44" s="97">
        <v>402504</v>
      </c>
      <c r="H44" s="97">
        <v>142544</v>
      </c>
      <c r="I44" s="98">
        <f t="shared" si="0"/>
        <v>14254.400000000001</v>
      </c>
      <c r="J44" s="99">
        <f t="shared" si="1"/>
        <v>3.541430644167512E-2</v>
      </c>
      <c r="K44" s="6"/>
    </row>
    <row r="45" spans="3:11" ht="6" customHeight="1" thickBot="1" x14ac:dyDescent="0.4">
      <c r="C45" s="8"/>
      <c r="D45" s="9"/>
      <c r="E45" s="9"/>
      <c r="F45" s="9"/>
      <c r="G45" s="9"/>
      <c r="H45" s="9"/>
      <c r="I45" s="9"/>
      <c r="J45" s="9"/>
      <c r="K45" s="10"/>
    </row>
  </sheetData>
  <mergeCells count="3">
    <mergeCell ref="D2:M3"/>
    <mergeCell ref="I6:I7"/>
    <mergeCell ref="J6: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5460-A647-467D-ACAB-849633C4109D}">
  <dimension ref="B1:T64"/>
  <sheetViews>
    <sheetView topLeftCell="A3" workbookViewId="0">
      <selection activeCell="H17" sqref="H17"/>
    </sheetView>
  </sheetViews>
  <sheetFormatPr defaultColWidth="9.1796875" defaultRowHeight="14.5" x14ac:dyDescent="0.35"/>
  <cols>
    <col min="1" max="1" width="9.1796875" style="13"/>
    <col min="2" max="2" width="1.7265625" style="13" customWidth="1"/>
    <col min="3" max="3" width="12.26953125" style="13" customWidth="1"/>
    <col min="4" max="4" width="9.7265625" style="18" customWidth="1"/>
    <col min="5" max="5" width="9" style="18" customWidth="1"/>
    <col min="6" max="6" width="18.453125" style="18" customWidth="1"/>
    <col min="7" max="7" width="11.1796875" style="18" customWidth="1"/>
    <col min="8" max="8" width="17" style="18" customWidth="1"/>
    <col min="9" max="10" width="15.453125" style="13" customWidth="1"/>
    <col min="11" max="11" width="15.453125" style="18" customWidth="1"/>
    <col min="12" max="12" width="18.81640625" style="13" customWidth="1"/>
    <col min="13" max="13" width="12.453125" style="13" customWidth="1"/>
    <col min="14" max="14" width="13.54296875" style="13" customWidth="1"/>
    <col min="15" max="15" width="1.7265625" style="13" customWidth="1"/>
    <col min="16" max="16384" width="9.1796875" style="13"/>
  </cols>
  <sheetData>
    <row r="1" spans="2:18" ht="15" customHeight="1" x14ac:dyDescent="0.35">
      <c r="C1" s="252" t="s">
        <v>12</v>
      </c>
      <c r="D1" s="252"/>
      <c r="E1" s="252"/>
      <c r="F1" s="252"/>
      <c r="G1" s="252"/>
      <c r="H1" s="252"/>
      <c r="I1" s="252"/>
      <c r="J1" s="252"/>
      <c r="K1" s="252"/>
      <c r="L1" s="252"/>
      <c r="M1" s="252"/>
      <c r="N1" s="252"/>
      <c r="O1" s="252"/>
      <c r="P1" s="252"/>
      <c r="Q1" s="19"/>
      <c r="R1" s="19"/>
    </row>
    <row r="2" spans="2:18" x14ac:dyDescent="0.35">
      <c r="C2" s="19"/>
      <c r="D2" s="19"/>
      <c r="E2" s="19"/>
      <c r="F2" s="19"/>
      <c r="G2" s="19"/>
      <c r="H2" s="19"/>
      <c r="I2" s="19"/>
      <c r="J2" s="19"/>
      <c r="K2" s="46"/>
      <c r="L2" s="19"/>
      <c r="M2" s="19"/>
      <c r="N2" s="19"/>
      <c r="O2" s="19"/>
      <c r="P2" s="19"/>
      <c r="Q2" s="19"/>
      <c r="R2" s="19"/>
    </row>
    <row r="3" spans="2:18" ht="15" customHeight="1" x14ac:dyDescent="0.35">
      <c r="C3" s="253" t="s">
        <v>13</v>
      </c>
      <c r="D3" s="253"/>
      <c r="E3" s="253"/>
      <c r="F3" s="253"/>
      <c r="G3" s="253"/>
      <c r="H3" s="253"/>
      <c r="I3" s="253"/>
      <c r="J3" s="253"/>
      <c r="K3" s="253"/>
      <c r="L3" s="253"/>
      <c r="M3" s="253"/>
      <c r="N3" s="253"/>
      <c r="O3" s="253"/>
      <c r="P3" s="19"/>
      <c r="Q3" s="19"/>
      <c r="R3" s="19"/>
    </row>
    <row r="4" spans="2:18" ht="15" customHeight="1" thickBot="1" x14ac:dyDescent="0.4">
      <c r="C4" s="253"/>
      <c r="D4" s="253"/>
      <c r="E4" s="253"/>
      <c r="F4" s="253"/>
      <c r="G4" s="253"/>
      <c r="H4" s="253"/>
      <c r="I4" s="253"/>
      <c r="J4" s="253"/>
      <c r="K4" s="253"/>
      <c r="L4" s="253"/>
      <c r="M4" s="253"/>
      <c r="N4" s="253"/>
      <c r="O4" s="253"/>
      <c r="P4" s="19"/>
      <c r="Q4" s="19"/>
    </row>
    <row r="5" spans="2:18" ht="6" customHeight="1" thickBot="1" x14ac:dyDescent="0.4">
      <c r="B5" s="27"/>
      <c r="C5" s="28"/>
      <c r="D5" s="29"/>
      <c r="E5" s="29"/>
      <c r="F5" s="29"/>
      <c r="G5" s="29"/>
      <c r="H5" s="29"/>
      <c r="I5" s="28"/>
      <c r="J5" s="28"/>
      <c r="K5" s="29"/>
      <c r="L5" s="28"/>
      <c r="M5" s="28"/>
      <c r="N5" s="28"/>
      <c r="O5" s="30"/>
    </row>
    <row r="6" spans="2:18" ht="50.9" customHeight="1" thickBot="1" x14ac:dyDescent="0.4">
      <c r="B6" s="31"/>
      <c r="C6" s="35" t="s">
        <v>14</v>
      </c>
      <c r="D6" s="62" t="s">
        <v>15</v>
      </c>
      <c r="E6" s="36" t="s">
        <v>16</v>
      </c>
      <c r="F6" s="62" t="s">
        <v>17</v>
      </c>
      <c r="G6" s="62" t="s">
        <v>18</v>
      </c>
      <c r="H6" s="62" t="s">
        <v>19</v>
      </c>
      <c r="I6" s="62" t="s">
        <v>20</v>
      </c>
      <c r="J6" s="62" t="s">
        <v>21</v>
      </c>
      <c r="K6" s="62" t="s">
        <v>22</v>
      </c>
      <c r="L6" s="81" t="s">
        <v>23</v>
      </c>
      <c r="M6" s="82" t="s">
        <v>7</v>
      </c>
      <c r="N6" s="83" t="s">
        <v>24</v>
      </c>
      <c r="O6" s="32"/>
    </row>
    <row r="7" spans="2:18" ht="14.25" customHeight="1" x14ac:dyDescent="0.35">
      <c r="B7" s="31"/>
      <c r="C7" s="64" t="s">
        <v>25</v>
      </c>
      <c r="D7" s="58">
        <v>7272263</v>
      </c>
      <c r="E7" s="58">
        <v>428691</v>
      </c>
      <c r="F7" s="58" t="s">
        <v>26</v>
      </c>
      <c r="G7" s="59" t="s">
        <v>27</v>
      </c>
      <c r="H7" s="58">
        <v>2.7</v>
      </c>
      <c r="I7" s="59" t="s">
        <v>28</v>
      </c>
      <c r="J7" s="60">
        <f t="shared" ref="J7:J61" si="0">I7/G7</f>
        <v>0.41642613266541118</v>
      </c>
      <c r="K7" s="74">
        <f t="shared" ref="K7:K61" si="1">I7/F7</f>
        <v>1.137934205119806</v>
      </c>
      <c r="L7" s="77">
        <f t="shared" ref="L7:L38" si="2">0.1*G7</f>
        <v>95100.900000000009</v>
      </c>
      <c r="M7" s="61">
        <f t="shared" ref="M7:M38" si="3">L7/G7</f>
        <v>0.1</v>
      </c>
      <c r="N7" s="65">
        <f t="shared" ref="N7:N38" si="4">L7/I7</f>
        <v>0.24013862761189322</v>
      </c>
      <c r="O7" s="63"/>
    </row>
    <row r="8" spans="2:18" ht="14.25" customHeight="1" x14ac:dyDescent="0.35">
      <c r="B8" s="31"/>
      <c r="C8" s="66" t="s">
        <v>29</v>
      </c>
      <c r="D8" s="54">
        <v>7273318</v>
      </c>
      <c r="E8" s="54">
        <v>427649</v>
      </c>
      <c r="F8" s="54" t="s">
        <v>30</v>
      </c>
      <c r="G8" s="55" t="s">
        <v>31</v>
      </c>
      <c r="H8" s="54">
        <v>2.5</v>
      </c>
      <c r="I8" s="55" t="s">
        <v>32</v>
      </c>
      <c r="J8" s="56">
        <f t="shared" si="0"/>
        <v>0.35962762099931511</v>
      </c>
      <c r="K8" s="75">
        <f t="shared" si="1"/>
        <v>0.89464734473989138</v>
      </c>
      <c r="L8" s="78">
        <f t="shared" si="2"/>
        <v>148783.9</v>
      </c>
      <c r="M8" s="57">
        <f t="shared" si="3"/>
        <v>9.9999999999999992E-2</v>
      </c>
      <c r="N8" s="67">
        <f t="shared" si="4"/>
        <v>0.27806540477098235</v>
      </c>
      <c r="O8" s="63"/>
    </row>
    <row r="9" spans="2:18" ht="14.25" customHeight="1" x14ac:dyDescent="0.35">
      <c r="B9" s="31"/>
      <c r="C9" s="66" t="s">
        <v>33</v>
      </c>
      <c r="D9" s="54">
        <v>7273459</v>
      </c>
      <c r="E9" s="54">
        <v>425284</v>
      </c>
      <c r="F9" s="54" t="s">
        <v>34</v>
      </c>
      <c r="G9" s="55" t="s">
        <v>35</v>
      </c>
      <c r="H9" s="54">
        <v>3.1</v>
      </c>
      <c r="I9" s="55" t="s">
        <v>36</v>
      </c>
      <c r="J9" s="56">
        <f t="shared" si="0"/>
        <v>0.45651598773342045</v>
      </c>
      <c r="K9" s="75">
        <f t="shared" si="1"/>
        <v>1.4228316886701979</v>
      </c>
      <c r="L9" s="78">
        <f t="shared" si="2"/>
        <v>173870.80000000002</v>
      </c>
      <c r="M9" s="57">
        <f t="shared" si="3"/>
        <v>0.1</v>
      </c>
      <c r="N9" s="67">
        <f t="shared" si="4"/>
        <v>0.21905037870961566</v>
      </c>
      <c r="O9" s="63"/>
    </row>
    <row r="10" spans="2:18" ht="14.25" customHeight="1" x14ac:dyDescent="0.35">
      <c r="B10" s="31"/>
      <c r="C10" s="66" t="s">
        <v>37</v>
      </c>
      <c r="D10" s="54">
        <v>7275521</v>
      </c>
      <c r="E10" s="54">
        <v>422778</v>
      </c>
      <c r="F10" s="54" t="s">
        <v>38</v>
      </c>
      <c r="G10" s="55" t="s">
        <v>39</v>
      </c>
      <c r="H10" s="54">
        <v>2</v>
      </c>
      <c r="I10" s="55" t="s">
        <v>40</v>
      </c>
      <c r="J10" s="56">
        <f t="shared" si="0"/>
        <v>0.2746844019583663</v>
      </c>
      <c r="K10" s="75">
        <f t="shared" si="1"/>
        <v>0.55431412258721491</v>
      </c>
      <c r="L10" s="78">
        <f t="shared" si="2"/>
        <v>70548.600000000006</v>
      </c>
      <c r="M10" s="57">
        <f t="shared" si="3"/>
        <v>0.1</v>
      </c>
      <c r="N10" s="67">
        <f t="shared" si="4"/>
        <v>0.36405416283942083</v>
      </c>
      <c r="O10" s="63"/>
    </row>
    <row r="11" spans="2:18" ht="14.25" customHeight="1" x14ac:dyDescent="0.35">
      <c r="B11" s="31"/>
      <c r="C11" s="66" t="s">
        <v>41</v>
      </c>
      <c r="D11" s="54">
        <v>7276631</v>
      </c>
      <c r="E11" s="54">
        <v>418218</v>
      </c>
      <c r="F11" s="54" t="s">
        <v>42</v>
      </c>
      <c r="G11" s="55" t="s">
        <v>43</v>
      </c>
      <c r="H11" s="54">
        <v>3.2</v>
      </c>
      <c r="I11" s="55" t="s">
        <v>44</v>
      </c>
      <c r="J11" s="56">
        <f t="shared" si="0"/>
        <v>0.46872958534304859</v>
      </c>
      <c r="K11" s="75">
        <f t="shared" si="1"/>
        <v>1.486170369760915</v>
      </c>
      <c r="L11" s="78">
        <f t="shared" si="2"/>
        <v>242779</v>
      </c>
      <c r="M11" s="57">
        <f t="shared" si="3"/>
        <v>0.1</v>
      </c>
      <c r="N11" s="67">
        <f t="shared" si="4"/>
        <v>0.21334262467519116</v>
      </c>
      <c r="O11" s="63"/>
    </row>
    <row r="12" spans="2:18" ht="14.25" customHeight="1" x14ac:dyDescent="0.35">
      <c r="B12" s="31"/>
      <c r="C12" s="66" t="s">
        <v>45</v>
      </c>
      <c r="D12" s="54">
        <v>7277136</v>
      </c>
      <c r="E12" s="54">
        <v>419314</v>
      </c>
      <c r="F12" s="54" t="s">
        <v>46</v>
      </c>
      <c r="G12" s="55" t="s">
        <v>47</v>
      </c>
      <c r="H12" s="54">
        <v>3.8</v>
      </c>
      <c r="I12" s="55" t="s">
        <v>48</v>
      </c>
      <c r="J12" s="56">
        <f t="shared" si="0"/>
        <v>0.52086672489771135</v>
      </c>
      <c r="K12" s="75">
        <f t="shared" si="1"/>
        <v>1.9605316934584036</v>
      </c>
      <c r="L12" s="78">
        <f t="shared" si="2"/>
        <v>832545.60000000009</v>
      </c>
      <c r="M12" s="57">
        <f t="shared" si="3"/>
        <v>0.1</v>
      </c>
      <c r="N12" s="67">
        <f t="shared" si="4"/>
        <v>0.19198769132283922</v>
      </c>
      <c r="O12" s="63"/>
    </row>
    <row r="13" spans="2:18" ht="14.25" customHeight="1" x14ac:dyDescent="0.35">
      <c r="B13" s="31"/>
      <c r="C13" s="66" t="s">
        <v>49</v>
      </c>
      <c r="D13" s="54">
        <v>7277346</v>
      </c>
      <c r="E13" s="54">
        <v>421197</v>
      </c>
      <c r="F13" s="54" t="s">
        <v>50</v>
      </c>
      <c r="G13" s="55" t="s">
        <v>51</v>
      </c>
      <c r="H13" s="54">
        <v>2.7</v>
      </c>
      <c r="I13" s="55" t="s">
        <v>52</v>
      </c>
      <c r="J13" s="56">
        <f t="shared" si="0"/>
        <v>0.41267599446124908</v>
      </c>
      <c r="K13" s="75">
        <f t="shared" si="1"/>
        <v>1.1296489305789394</v>
      </c>
      <c r="L13" s="78">
        <f t="shared" si="2"/>
        <v>61457.9</v>
      </c>
      <c r="M13" s="57">
        <f t="shared" si="3"/>
        <v>0.1</v>
      </c>
      <c r="N13" s="67">
        <f t="shared" si="4"/>
        <v>0.24232085544629409</v>
      </c>
      <c r="O13" s="63"/>
    </row>
    <row r="14" spans="2:18" ht="14.25" customHeight="1" x14ac:dyDescent="0.35">
      <c r="B14" s="31"/>
      <c r="C14" s="66" t="s">
        <v>53</v>
      </c>
      <c r="D14" s="54">
        <v>7277741</v>
      </c>
      <c r="E14" s="54">
        <v>416761</v>
      </c>
      <c r="F14" s="54" t="s">
        <v>54</v>
      </c>
      <c r="G14" s="55" t="s">
        <v>55</v>
      </c>
      <c r="H14" s="54">
        <v>2.5</v>
      </c>
      <c r="I14" s="55" t="s">
        <v>56</v>
      </c>
      <c r="J14" s="56">
        <f t="shared" si="0"/>
        <v>0.33959772880620676</v>
      </c>
      <c r="K14" s="75">
        <f t="shared" si="1"/>
        <v>0.86593719161780924</v>
      </c>
      <c r="L14" s="78">
        <f t="shared" si="2"/>
        <v>158137.1</v>
      </c>
      <c r="M14" s="57">
        <f t="shared" si="3"/>
        <v>0.1</v>
      </c>
      <c r="N14" s="67">
        <f t="shared" si="4"/>
        <v>0.29446604472748267</v>
      </c>
      <c r="O14" s="63"/>
      <c r="P14" s="13" t="s">
        <v>57</v>
      </c>
    </row>
    <row r="15" spans="2:18" ht="14.25" customHeight="1" x14ac:dyDescent="0.35">
      <c r="B15" s="31"/>
      <c r="C15" s="66" t="s">
        <v>58</v>
      </c>
      <c r="D15" s="54">
        <v>7280643</v>
      </c>
      <c r="E15" s="54">
        <v>411983</v>
      </c>
      <c r="F15" s="54" t="s">
        <v>59</v>
      </c>
      <c r="G15" s="55" t="s">
        <v>60</v>
      </c>
      <c r="H15" s="54">
        <v>2.7</v>
      </c>
      <c r="I15" s="55" t="s">
        <v>61</v>
      </c>
      <c r="J15" s="56">
        <f t="shared" si="0"/>
        <v>0.40803896724014049</v>
      </c>
      <c r="K15" s="75">
        <f t="shared" si="1"/>
        <v>1.1084986977446767</v>
      </c>
      <c r="L15" s="78">
        <f t="shared" si="2"/>
        <v>240632.90000000002</v>
      </c>
      <c r="M15" s="57">
        <f t="shared" si="3"/>
        <v>0.1</v>
      </c>
      <c r="N15" s="67">
        <f t="shared" si="4"/>
        <v>0.24507463264200369</v>
      </c>
      <c r="O15" s="63"/>
    </row>
    <row r="16" spans="2:18" ht="14.25" customHeight="1" x14ac:dyDescent="0.35">
      <c r="B16" s="31"/>
      <c r="C16" s="66" t="s">
        <v>62</v>
      </c>
      <c r="D16" s="54">
        <v>7284074</v>
      </c>
      <c r="E16" s="54">
        <v>407857</v>
      </c>
      <c r="F16" s="54" t="s">
        <v>63</v>
      </c>
      <c r="G16" s="55" t="s">
        <v>64</v>
      </c>
      <c r="H16" s="54">
        <v>2.1</v>
      </c>
      <c r="I16" s="55" t="s">
        <v>65</v>
      </c>
      <c r="J16" s="56">
        <f t="shared" si="0"/>
        <v>0.2530751620687865</v>
      </c>
      <c r="K16" s="75">
        <f t="shared" si="1"/>
        <v>0.52041835413395043</v>
      </c>
      <c r="L16" s="78">
        <f t="shared" si="2"/>
        <v>59712.3</v>
      </c>
      <c r="M16" s="57">
        <f t="shared" si="3"/>
        <v>0.1</v>
      </c>
      <c r="N16" s="67">
        <f t="shared" si="4"/>
        <v>0.39513952765076071</v>
      </c>
      <c r="O16" s="63"/>
    </row>
    <row r="17" spans="2:20" ht="14.25" customHeight="1" x14ac:dyDescent="0.35">
      <c r="B17" s="31"/>
      <c r="C17" s="66" t="s">
        <v>66</v>
      </c>
      <c r="D17" s="54">
        <v>7287885</v>
      </c>
      <c r="E17" s="54">
        <v>404204</v>
      </c>
      <c r="F17" s="54" t="s">
        <v>67</v>
      </c>
      <c r="G17" s="55" t="s">
        <v>68</v>
      </c>
      <c r="H17" s="54">
        <v>2.6</v>
      </c>
      <c r="I17" s="55" t="s">
        <v>69</v>
      </c>
      <c r="J17" s="56">
        <f t="shared" si="0"/>
        <v>0.34541714078556718</v>
      </c>
      <c r="K17" s="75">
        <f t="shared" si="1"/>
        <v>0.91253807737474735</v>
      </c>
      <c r="L17" s="78">
        <f t="shared" si="2"/>
        <v>1041581.2000000001</v>
      </c>
      <c r="M17" s="57">
        <f t="shared" si="3"/>
        <v>0.1</v>
      </c>
      <c r="N17" s="67">
        <f t="shared" si="4"/>
        <v>0.28950503085218748</v>
      </c>
      <c r="O17" s="63"/>
      <c r="S17" s="14"/>
    </row>
    <row r="18" spans="2:20" ht="14.25" customHeight="1" x14ac:dyDescent="0.35">
      <c r="B18" s="31"/>
      <c r="C18" s="66" t="s">
        <v>70</v>
      </c>
      <c r="D18" s="54">
        <v>7293431</v>
      </c>
      <c r="E18" s="54">
        <v>401036</v>
      </c>
      <c r="F18" s="54" t="s">
        <v>71</v>
      </c>
      <c r="G18" s="55" t="s">
        <v>72</v>
      </c>
      <c r="H18" s="54">
        <v>2.2000000000000002</v>
      </c>
      <c r="I18" s="55" t="s">
        <v>73</v>
      </c>
      <c r="J18" s="56">
        <f t="shared" si="0"/>
        <v>0.18453288538841248</v>
      </c>
      <c r="K18" s="75">
        <f t="shared" si="1"/>
        <v>0.39698995767268647</v>
      </c>
      <c r="L18" s="78">
        <f t="shared" si="2"/>
        <v>477915.9</v>
      </c>
      <c r="M18" s="57">
        <f t="shared" si="3"/>
        <v>0.1</v>
      </c>
      <c r="N18" s="67">
        <f t="shared" si="4"/>
        <v>0.5419088299059317</v>
      </c>
      <c r="O18" s="63"/>
      <c r="S18" s="14"/>
    </row>
    <row r="19" spans="2:20" ht="14.25" customHeight="1" x14ac:dyDescent="0.35">
      <c r="B19" s="31"/>
      <c r="C19" s="66" t="s">
        <v>74</v>
      </c>
      <c r="D19" s="54">
        <v>7298909</v>
      </c>
      <c r="E19" s="54">
        <v>399919</v>
      </c>
      <c r="F19" s="54" t="s">
        <v>75</v>
      </c>
      <c r="G19" s="55" t="s">
        <v>76</v>
      </c>
      <c r="H19" s="54">
        <v>3.5</v>
      </c>
      <c r="I19" s="55" t="s">
        <v>77</v>
      </c>
      <c r="J19" s="56">
        <f t="shared" si="0"/>
        <v>0.47203383459095255</v>
      </c>
      <c r="K19" s="75">
        <f t="shared" si="1"/>
        <v>1.6466530536631261</v>
      </c>
      <c r="L19" s="78">
        <f t="shared" si="2"/>
        <v>502775.4</v>
      </c>
      <c r="M19" s="57">
        <f t="shared" si="3"/>
        <v>0.1</v>
      </c>
      <c r="N19" s="67">
        <f t="shared" si="4"/>
        <v>0.21184922069549611</v>
      </c>
      <c r="O19" s="63"/>
    </row>
    <row r="20" spans="2:20" ht="14.25" customHeight="1" x14ac:dyDescent="0.35">
      <c r="B20" s="31"/>
      <c r="C20" s="66" t="s">
        <v>78</v>
      </c>
      <c r="D20" s="54">
        <v>7303281</v>
      </c>
      <c r="E20" s="54">
        <v>399696</v>
      </c>
      <c r="F20" s="54" t="s">
        <v>79</v>
      </c>
      <c r="G20" s="55" t="s">
        <v>80</v>
      </c>
      <c r="H20" s="54">
        <v>5.8</v>
      </c>
      <c r="I20" s="55" t="s">
        <v>81</v>
      </c>
      <c r="J20" s="56">
        <f t="shared" si="0"/>
        <v>0.67738978749631018</v>
      </c>
      <c r="K20" s="75">
        <f t="shared" si="1"/>
        <v>3.9355196028375379</v>
      </c>
      <c r="L20" s="78">
        <f t="shared" si="2"/>
        <v>1201630.9000000001</v>
      </c>
      <c r="M20" s="57">
        <f t="shared" si="3"/>
        <v>0.1</v>
      </c>
      <c r="N20" s="67">
        <f t="shared" si="4"/>
        <v>0.14762549103317374</v>
      </c>
      <c r="O20" s="63"/>
    </row>
    <row r="21" spans="2:20" ht="14.25" customHeight="1" x14ac:dyDescent="0.35">
      <c r="B21" s="31"/>
      <c r="C21" s="66" t="s">
        <v>82</v>
      </c>
      <c r="D21" s="54">
        <v>7305916</v>
      </c>
      <c r="E21" s="54">
        <v>402441</v>
      </c>
      <c r="F21" s="54" t="s">
        <v>83</v>
      </c>
      <c r="G21" s="55" t="s">
        <v>84</v>
      </c>
      <c r="H21" s="54">
        <v>10.5</v>
      </c>
      <c r="I21" s="55" t="s">
        <v>85</v>
      </c>
      <c r="J21" s="56">
        <f t="shared" si="0"/>
        <v>0.81334956653810375</v>
      </c>
      <c r="K21" s="75">
        <f t="shared" si="1"/>
        <v>8.5185862758298683</v>
      </c>
      <c r="L21" s="78">
        <f t="shared" si="2"/>
        <v>6193231.8000000007</v>
      </c>
      <c r="M21" s="57">
        <f t="shared" si="3"/>
        <v>0.1</v>
      </c>
      <c r="N21" s="67">
        <f t="shared" si="4"/>
        <v>0.1229483657631177</v>
      </c>
      <c r="O21" s="63"/>
    </row>
    <row r="22" spans="2:20" ht="14.25" customHeight="1" x14ac:dyDescent="0.35">
      <c r="B22" s="31"/>
      <c r="C22" s="66" t="s">
        <v>86</v>
      </c>
      <c r="D22" s="54">
        <v>7306279</v>
      </c>
      <c r="E22" s="54">
        <v>398021</v>
      </c>
      <c r="F22" s="54" t="s">
        <v>87</v>
      </c>
      <c r="G22" s="55" t="s">
        <v>88</v>
      </c>
      <c r="H22" s="54">
        <v>2.5</v>
      </c>
      <c r="I22" s="55" t="s">
        <v>89</v>
      </c>
      <c r="J22" s="56">
        <f t="shared" si="0"/>
        <v>0.32037803749360011</v>
      </c>
      <c r="K22" s="75">
        <f t="shared" si="1"/>
        <v>0.81394243547050638</v>
      </c>
      <c r="L22" s="78">
        <f t="shared" si="2"/>
        <v>81251.200000000012</v>
      </c>
      <c r="M22" s="57">
        <f t="shared" si="3"/>
        <v>0.10000000000000002</v>
      </c>
      <c r="N22" s="67">
        <f t="shared" si="4"/>
        <v>0.31213125837940009</v>
      </c>
      <c r="O22" s="63"/>
    </row>
    <row r="23" spans="2:20" ht="14.25" customHeight="1" x14ac:dyDescent="0.35">
      <c r="B23" s="31"/>
      <c r="C23" s="66" t="s">
        <v>90</v>
      </c>
      <c r="D23" s="54">
        <v>7308172</v>
      </c>
      <c r="E23" s="54">
        <v>395986</v>
      </c>
      <c r="F23" s="54" t="s">
        <v>91</v>
      </c>
      <c r="G23" s="55" t="s">
        <v>92</v>
      </c>
      <c r="H23" s="54">
        <v>5.9</v>
      </c>
      <c r="I23" s="55" t="s">
        <v>93</v>
      </c>
      <c r="J23" s="56">
        <f t="shared" si="0"/>
        <v>0.68044573784342322</v>
      </c>
      <c r="K23" s="75">
        <f t="shared" si="1"/>
        <v>4.0293220663840534</v>
      </c>
      <c r="L23" s="78">
        <f t="shared" si="2"/>
        <v>1890797.5</v>
      </c>
      <c r="M23" s="57">
        <f t="shared" si="3"/>
        <v>0.1</v>
      </c>
      <c r="N23" s="67">
        <f t="shared" si="4"/>
        <v>0.14696249008324438</v>
      </c>
      <c r="O23" s="63"/>
    </row>
    <row r="24" spans="2:20" ht="14.25" customHeight="1" x14ac:dyDescent="0.35">
      <c r="B24" s="31"/>
      <c r="C24" s="66" t="s">
        <v>94</v>
      </c>
      <c r="D24" s="54">
        <v>7308843</v>
      </c>
      <c r="E24" s="54">
        <v>401524</v>
      </c>
      <c r="F24" s="54" t="s">
        <v>95</v>
      </c>
      <c r="G24" s="55" t="s">
        <v>96</v>
      </c>
      <c r="H24" s="54">
        <v>4.5</v>
      </c>
      <c r="I24" s="55" t="s">
        <v>97</v>
      </c>
      <c r="J24" s="56">
        <f t="shared" si="0"/>
        <v>0.58573077839929488</v>
      </c>
      <c r="K24" s="75">
        <f t="shared" si="1"/>
        <v>2.6618389664375637</v>
      </c>
      <c r="L24" s="78">
        <f t="shared" si="2"/>
        <v>288612.8</v>
      </c>
      <c r="M24" s="57">
        <f t="shared" si="3"/>
        <v>9.9999999999999992E-2</v>
      </c>
      <c r="N24" s="67">
        <f t="shared" si="4"/>
        <v>0.17072689994758927</v>
      </c>
      <c r="O24" s="63"/>
    </row>
    <row r="25" spans="2:20" ht="14.25" customHeight="1" x14ac:dyDescent="0.35">
      <c r="B25" s="31"/>
      <c r="C25" s="66" t="s">
        <v>98</v>
      </c>
      <c r="D25" s="54">
        <v>7309759</v>
      </c>
      <c r="E25" s="54">
        <v>402495</v>
      </c>
      <c r="F25" s="54" t="s">
        <v>99</v>
      </c>
      <c r="G25" s="55" t="s">
        <v>100</v>
      </c>
      <c r="H25" s="54">
        <v>1.9</v>
      </c>
      <c r="I25" s="55" t="s">
        <v>101</v>
      </c>
      <c r="J25" s="56">
        <f t="shared" si="0"/>
        <v>0.24201481661403934</v>
      </c>
      <c r="K25" s="75">
        <f t="shared" si="1"/>
        <v>0.46855161062779216</v>
      </c>
      <c r="L25" s="78">
        <f t="shared" si="2"/>
        <v>29642.400000000001</v>
      </c>
      <c r="M25" s="57">
        <f t="shared" si="3"/>
        <v>0.1</v>
      </c>
      <c r="N25" s="67">
        <f t="shared" si="4"/>
        <v>0.4131978421778949</v>
      </c>
      <c r="O25" s="63"/>
    </row>
    <row r="26" spans="2:20" ht="14.25" customHeight="1" x14ac:dyDescent="0.35">
      <c r="B26" s="31"/>
      <c r="C26" s="66" t="s">
        <v>102</v>
      </c>
      <c r="D26" s="54">
        <v>7310007</v>
      </c>
      <c r="E26" s="54">
        <v>401912</v>
      </c>
      <c r="F26" s="54" t="s">
        <v>103</v>
      </c>
      <c r="G26" s="55" t="s">
        <v>104</v>
      </c>
      <c r="H26" s="54">
        <v>2.6</v>
      </c>
      <c r="I26" s="55" t="s">
        <v>105</v>
      </c>
      <c r="J26" s="56">
        <f t="shared" si="0"/>
        <v>0.35315210100981675</v>
      </c>
      <c r="K26" s="75">
        <f t="shared" si="1"/>
        <v>0.93386789703137307</v>
      </c>
      <c r="L26" s="78">
        <f t="shared" si="2"/>
        <v>42641.4</v>
      </c>
      <c r="M26" s="57">
        <f t="shared" si="3"/>
        <v>0.1</v>
      </c>
      <c r="N26" s="67">
        <f t="shared" si="4"/>
        <v>0.28316410893225935</v>
      </c>
      <c r="O26" s="63"/>
    </row>
    <row r="27" spans="2:20" ht="14.25" customHeight="1" x14ac:dyDescent="0.35">
      <c r="B27" s="31"/>
      <c r="C27" s="66" t="s">
        <v>106</v>
      </c>
      <c r="D27" s="54">
        <v>7311590</v>
      </c>
      <c r="E27" s="54">
        <v>396960</v>
      </c>
      <c r="F27" s="54" t="s">
        <v>107</v>
      </c>
      <c r="G27" s="55" t="s">
        <v>108</v>
      </c>
      <c r="H27" s="54">
        <v>6.1</v>
      </c>
      <c r="I27" s="55" t="s">
        <v>109</v>
      </c>
      <c r="J27" s="56">
        <f t="shared" si="0"/>
        <v>0.6884011934907911</v>
      </c>
      <c r="K27" s="75">
        <f t="shared" si="1"/>
        <v>4.2072496739927354</v>
      </c>
      <c r="L27" s="78">
        <f t="shared" si="2"/>
        <v>436802.7</v>
      </c>
      <c r="M27" s="57">
        <f t="shared" si="3"/>
        <v>0.1</v>
      </c>
      <c r="N27" s="67">
        <f t="shared" si="4"/>
        <v>0.14526412932684393</v>
      </c>
      <c r="O27" s="63"/>
    </row>
    <row r="28" spans="2:20" ht="14.25" customHeight="1" x14ac:dyDescent="0.35">
      <c r="B28" s="31"/>
      <c r="C28" s="66" t="s">
        <v>110</v>
      </c>
      <c r="D28" s="54">
        <v>7311911</v>
      </c>
      <c r="E28" s="54">
        <v>401691</v>
      </c>
      <c r="F28" s="54" t="s">
        <v>111</v>
      </c>
      <c r="G28" s="55" t="s">
        <v>112</v>
      </c>
      <c r="H28" s="54">
        <v>2.2999999999999998</v>
      </c>
      <c r="I28" s="55" t="s">
        <v>113</v>
      </c>
      <c r="J28" s="56">
        <f t="shared" si="0"/>
        <v>0.27281585471141329</v>
      </c>
      <c r="K28" s="75">
        <f t="shared" si="1"/>
        <v>0.61396307749976575</v>
      </c>
      <c r="L28" s="78">
        <f t="shared" si="2"/>
        <v>36022.1</v>
      </c>
      <c r="M28" s="57">
        <f t="shared" si="3"/>
        <v>9.9999999999999992E-2</v>
      </c>
      <c r="N28" s="67">
        <f t="shared" si="4"/>
        <v>0.36654761177931089</v>
      </c>
      <c r="O28" s="63"/>
    </row>
    <row r="29" spans="2:20" ht="14.25" customHeight="1" x14ac:dyDescent="0.35">
      <c r="B29" s="31"/>
      <c r="C29" s="66" t="s">
        <v>114</v>
      </c>
      <c r="D29" s="54">
        <v>7312109</v>
      </c>
      <c r="E29" s="54">
        <v>395983</v>
      </c>
      <c r="F29" s="54" t="s">
        <v>115</v>
      </c>
      <c r="G29" s="55" t="s">
        <v>116</v>
      </c>
      <c r="H29" s="54">
        <v>2.6</v>
      </c>
      <c r="I29" s="55" t="s">
        <v>117</v>
      </c>
      <c r="J29" s="56">
        <f t="shared" si="0"/>
        <v>0.33068509140199936</v>
      </c>
      <c r="K29" s="75">
        <f t="shared" si="1"/>
        <v>0.85863029769760957</v>
      </c>
      <c r="L29" s="78">
        <f t="shared" si="2"/>
        <v>10623.400000000001</v>
      </c>
      <c r="M29" s="57">
        <f t="shared" si="3"/>
        <v>0.10000000000000002</v>
      </c>
      <c r="N29" s="67">
        <f t="shared" si="4"/>
        <v>0.30240250498149734</v>
      </c>
      <c r="O29" s="63"/>
    </row>
    <row r="30" spans="2:20" ht="14.25" customHeight="1" x14ac:dyDescent="0.35">
      <c r="B30" s="31"/>
      <c r="C30" s="66" t="s">
        <v>118</v>
      </c>
      <c r="D30" s="54">
        <v>7312574</v>
      </c>
      <c r="E30" s="54">
        <v>392342</v>
      </c>
      <c r="F30" s="54" t="s">
        <v>119</v>
      </c>
      <c r="G30" s="55" t="s">
        <v>120</v>
      </c>
      <c r="H30" s="54">
        <v>2.2999999999999998</v>
      </c>
      <c r="I30" s="55" t="s">
        <v>121</v>
      </c>
      <c r="J30" s="56">
        <f t="shared" si="0"/>
        <v>0.33626008542952063</v>
      </c>
      <c r="K30" s="75">
        <f t="shared" si="1"/>
        <v>0.78244064053009388</v>
      </c>
      <c r="L30" s="78">
        <f t="shared" si="2"/>
        <v>3792.6000000000004</v>
      </c>
      <c r="M30" s="57">
        <f t="shared" si="3"/>
        <v>0.1</v>
      </c>
      <c r="N30" s="67">
        <f t="shared" si="4"/>
        <v>0.29738884968242768</v>
      </c>
      <c r="O30" s="63"/>
      <c r="S30" s="13">
        <v>2.7</v>
      </c>
      <c r="T30" s="13">
        <v>0</v>
      </c>
    </row>
    <row r="31" spans="2:20" ht="14.25" customHeight="1" x14ac:dyDescent="0.35">
      <c r="B31" s="31"/>
      <c r="C31" s="66" t="s">
        <v>122</v>
      </c>
      <c r="D31" s="54">
        <v>7313114</v>
      </c>
      <c r="E31" s="54">
        <v>391719</v>
      </c>
      <c r="F31" s="54" t="s">
        <v>123</v>
      </c>
      <c r="G31" s="55" t="s">
        <v>124</v>
      </c>
      <c r="H31" s="54">
        <v>2.1</v>
      </c>
      <c r="I31" s="55" t="s">
        <v>125</v>
      </c>
      <c r="J31" s="56">
        <f t="shared" si="0"/>
        <v>0.28042750039878767</v>
      </c>
      <c r="K31" s="75">
        <f t="shared" si="1"/>
        <v>0.59954982606916307</v>
      </c>
      <c r="L31" s="78">
        <f t="shared" si="2"/>
        <v>6269</v>
      </c>
      <c r="M31" s="57">
        <f t="shared" si="3"/>
        <v>0.1</v>
      </c>
      <c r="N31" s="67">
        <f t="shared" si="4"/>
        <v>0.35659840728100112</v>
      </c>
      <c r="O31" s="63"/>
      <c r="S31" s="13">
        <v>2.7</v>
      </c>
      <c r="T31" s="13">
        <v>20</v>
      </c>
    </row>
    <row r="32" spans="2:20" ht="14.25" customHeight="1" x14ac:dyDescent="0.35">
      <c r="B32" s="31"/>
      <c r="C32" s="66" t="s">
        <v>126</v>
      </c>
      <c r="D32" s="54">
        <v>7313141</v>
      </c>
      <c r="E32" s="54">
        <v>398133</v>
      </c>
      <c r="F32" s="54" t="s">
        <v>127</v>
      </c>
      <c r="G32" s="55" t="s">
        <v>128</v>
      </c>
      <c r="H32" s="54">
        <v>3.7</v>
      </c>
      <c r="I32" s="55" t="s">
        <v>129</v>
      </c>
      <c r="J32" s="56">
        <f t="shared" si="0"/>
        <v>0.51769824240320594</v>
      </c>
      <c r="K32" s="75">
        <f t="shared" si="1"/>
        <v>1.9095776410166878</v>
      </c>
      <c r="L32" s="78">
        <f t="shared" si="2"/>
        <v>76058.400000000009</v>
      </c>
      <c r="M32" s="57">
        <f t="shared" si="3"/>
        <v>0.1</v>
      </c>
      <c r="N32" s="67">
        <f t="shared" si="4"/>
        <v>0.19316271876023805</v>
      </c>
      <c r="O32" s="63"/>
    </row>
    <row r="33" spans="2:15" ht="14.25" customHeight="1" x14ac:dyDescent="0.35">
      <c r="B33" s="31"/>
      <c r="C33" s="66" t="s">
        <v>130</v>
      </c>
      <c r="D33" s="54">
        <v>7313599</v>
      </c>
      <c r="E33" s="54">
        <v>391191</v>
      </c>
      <c r="F33" s="54" t="s">
        <v>131</v>
      </c>
      <c r="G33" s="55" t="s">
        <v>132</v>
      </c>
      <c r="H33" s="54">
        <v>2.1</v>
      </c>
      <c r="I33" s="55" t="s">
        <v>133</v>
      </c>
      <c r="J33" s="56">
        <f t="shared" si="0"/>
        <v>0.27456100267641492</v>
      </c>
      <c r="K33" s="75">
        <f t="shared" si="1"/>
        <v>0.57299329736799087</v>
      </c>
      <c r="L33" s="78">
        <f t="shared" si="2"/>
        <v>7659.5</v>
      </c>
      <c r="M33" s="57">
        <f t="shared" si="3"/>
        <v>0.1</v>
      </c>
      <c r="N33" s="67">
        <f t="shared" si="4"/>
        <v>0.36421778411792677</v>
      </c>
      <c r="O33" s="63"/>
    </row>
    <row r="34" spans="2:15" ht="14.25" customHeight="1" x14ac:dyDescent="0.35">
      <c r="B34" s="31"/>
      <c r="C34" s="66" t="s">
        <v>134</v>
      </c>
      <c r="D34" s="54">
        <v>7313887</v>
      </c>
      <c r="E34" s="54">
        <v>399363</v>
      </c>
      <c r="F34" s="54" t="s">
        <v>135</v>
      </c>
      <c r="G34" s="55" t="s">
        <v>136</v>
      </c>
      <c r="H34" s="54">
        <v>2.9</v>
      </c>
      <c r="I34" s="55" t="s">
        <v>137</v>
      </c>
      <c r="J34" s="56">
        <f t="shared" si="0"/>
        <v>0.41424907641723285</v>
      </c>
      <c r="K34" s="75">
        <f t="shared" si="1"/>
        <v>1.2014135692778518</v>
      </c>
      <c r="L34" s="78">
        <f t="shared" si="2"/>
        <v>94008.900000000009</v>
      </c>
      <c r="M34" s="57">
        <f t="shared" si="3"/>
        <v>0.1</v>
      </c>
      <c r="N34" s="67">
        <f t="shared" si="4"/>
        <v>0.24140065891005083</v>
      </c>
      <c r="O34" s="63"/>
    </row>
    <row r="35" spans="2:15" ht="14.25" customHeight="1" x14ac:dyDescent="0.35">
      <c r="B35" s="31"/>
      <c r="C35" s="66" t="s">
        <v>138</v>
      </c>
      <c r="D35" s="54">
        <v>7314076</v>
      </c>
      <c r="E35" s="54">
        <v>388751</v>
      </c>
      <c r="F35" s="54" t="s">
        <v>139</v>
      </c>
      <c r="G35" s="55" t="s">
        <v>140</v>
      </c>
      <c r="H35" s="54">
        <v>4.5</v>
      </c>
      <c r="I35" s="55" t="s">
        <v>141</v>
      </c>
      <c r="J35" s="56">
        <f t="shared" si="0"/>
        <v>0.61618213208330974</v>
      </c>
      <c r="K35" s="75">
        <f t="shared" si="1"/>
        <v>2.7963689402472869</v>
      </c>
      <c r="L35" s="78">
        <f t="shared" si="2"/>
        <v>345678.80000000005</v>
      </c>
      <c r="M35" s="57">
        <f t="shared" si="3"/>
        <v>0.10000000000000002</v>
      </c>
      <c r="N35" s="67">
        <f t="shared" si="4"/>
        <v>0.1622896783162153</v>
      </c>
      <c r="O35" s="63"/>
    </row>
    <row r="36" spans="2:15" ht="14.25" customHeight="1" x14ac:dyDescent="0.35">
      <c r="B36" s="31"/>
      <c r="C36" s="66" t="s">
        <v>142</v>
      </c>
      <c r="D36" s="54">
        <v>7314226</v>
      </c>
      <c r="E36" s="54">
        <v>404075</v>
      </c>
      <c r="F36" s="54" t="s">
        <v>143</v>
      </c>
      <c r="G36" s="55" t="s">
        <v>144</v>
      </c>
      <c r="H36" s="54">
        <v>4.2</v>
      </c>
      <c r="I36" s="55" t="s">
        <v>145</v>
      </c>
      <c r="J36" s="56">
        <f t="shared" si="0"/>
        <v>0.58783100649872344</v>
      </c>
      <c r="K36" s="75">
        <f t="shared" si="1"/>
        <v>2.4556490444524681</v>
      </c>
      <c r="L36" s="78">
        <f t="shared" si="2"/>
        <v>2405349.3000000003</v>
      </c>
      <c r="M36" s="57">
        <f t="shared" si="3"/>
        <v>0.1</v>
      </c>
      <c r="N36" s="67">
        <f t="shared" si="4"/>
        <v>0.17011691947933538</v>
      </c>
      <c r="O36" s="63"/>
    </row>
    <row r="37" spans="2:15" ht="14.25" customHeight="1" x14ac:dyDescent="0.35">
      <c r="B37" s="31"/>
      <c r="C37" s="66" t="s">
        <v>146</v>
      </c>
      <c r="D37" s="54">
        <v>7314853</v>
      </c>
      <c r="E37" s="54">
        <v>389975</v>
      </c>
      <c r="F37" s="54" t="s">
        <v>147</v>
      </c>
      <c r="G37" s="55" t="s">
        <v>148</v>
      </c>
      <c r="H37" s="54">
        <v>3.9</v>
      </c>
      <c r="I37" s="55" t="s">
        <v>149</v>
      </c>
      <c r="J37" s="56">
        <f t="shared" si="0"/>
        <v>0.54990668744250404</v>
      </c>
      <c r="K37" s="75">
        <f t="shared" si="1"/>
        <v>2.1692683680114944</v>
      </c>
      <c r="L37" s="78">
        <f t="shared" si="2"/>
        <v>352524.9</v>
      </c>
      <c r="M37" s="57">
        <f t="shared" si="3"/>
        <v>0.1</v>
      </c>
      <c r="N37" s="67">
        <f t="shared" si="4"/>
        <v>0.18184903417901349</v>
      </c>
      <c r="O37" s="63"/>
    </row>
    <row r="38" spans="2:15" ht="14.25" customHeight="1" x14ac:dyDescent="0.35">
      <c r="B38" s="31"/>
      <c r="C38" s="66" t="s">
        <v>150</v>
      </c>
      <c r="D38" s="54">
        <v>7315592</v>
      </c>
      <c r="E38" s="54">
        <v>399777</v>
      </c>
      <c r="F38" s="54" t="s">
        <v>151</v>
      </c>
      <c r="G38" s="55" t="s">
        <v>152</v>
      </c>
      <c r="H38" s="54">
        <v>3</v>
      </c>
      <c r="I38" s="55" t="s">
        <v>153</v>
      </c>
      <c r="J38" s="56">
        <f t="shared" si="0"/>
        <v>0.40656598800886212</v>
      </c>
      <c r="K38" s="75">
        <f t="shared" si="1"/>
        <v>1.2058681553110815</v>
      </c>
      <c r="L38" s="78">
        <f t="shared" si="2"/>
        <v>76189.600000000006</v>
      </c>
      <c r="M38" s="57">
        <f t="shared" si="3"/>
        <v>0.1</v>
      </c>
      <c r="N38" s="67">
        <f t="shared" si="4"/>
        <v>0.24596253240401472</v>
      </c>
      <c r="O38" s="63"/>
    </row>
    <row r="39" spans="2:15" ht="14.25" customHeight="1" x14ac:dyDescent="0.35">
      <c r="B39" s="31"/>
      <c r="C39" s="66" t="s">
        <v>154</v>
      </c>
      <c r="D39" s="54">
        <v>7315882</v>
      </c>
      <c r="E39" s="54">
        <v>401330</v>
      </c>
      <c r="F39" s="54" t="s">
        <v>155</v>
      </c>
      <c r="G39" s="55" t="s">
        <v>156</v>
      </c>
      <c r="H39" s="54">
        <v>3.8</v>
      </c>
      <c r="I39" s="55" t="s">
        <v>157</v>
      </c>
      <c r="J39" s="56">
        <f t="shared" si="0"/>
        <v>0.51755496900903886</v>
      </c>
      <c r="K39" s="75">
        <f t="shared" si="1"/>
        <v>1.9728689165613909</v>
      </c>
      <c r="L39" s="78">
        <f t="shared" ref="L39:L61" si="5">0.1*G39</f>
        <v>101384.40000000001</v>
      </c>
      <c r="M39" s="57">
        <f t="shared" ref="M39:M61" si="6">L39/G39</f>
        <v>0.1</v>
      </c>
      <c r="N39" s="67">
        <f t="shared" ref="N39:N61" si="7">L39/I39</f>
        <v>0.1932161914926056</v>
      </c>
      <c r="O39" s="63"/>
    </row>
    <row r="40" spans="2:15" ht="14.25" customHeight="1" x14ac:dyDescent="0.35">
      <c r="B40" s="31"/>
      <c r="C40" s="66" t="s">
        <v>158</v>
      </c>
      <c r="D40" s="54">
        <v>7316914</v>
      </c>
      <c r="E40" s="54">
        <v>399454</v>
      </c>
      <c r="F40" s="54" t="s">
        <v>159</v>
      </c>
      <c r="G40" s="55" t="s">
        <v>160</v>
      </c>
      <c r="H40" s="54">
        <v>2</v>
      </c>
      <c r="I40" s="55" t="s">
        <v>161</v>
      </c>
      <c r="J40" s="56">
        <f t="shared" si="0"/>
        <v>0.31846178473359521</v>
      </c>
      <c r="K40" s="75">
        <f t="shared" si="1"/>
        <v>0.63200981398394962</v>
      </c>
      <c r="L40" s="78">
        <f t="shared" si="5"/>
        <v>40605.5</v>
      </c>
      <c r="M40" s="57">
        <f t="shared" si="6"/>
        <v>0.1</v>
      </c>
      <c r="N40" s="67">
        <f t="shared" si="7"/>
        <v>0.3140094190065964</v>
      </c>
      <c r="O40" s="63"/>
    </row>
    <row r="41" spans="2:15" ht="14.25" customHeight="1" x14ac:dyDescent="0.35">
      <c r="B41" s="31"/>
      <c r="C41" s="66" t="s">
        <v>162</v>
      </c>
      <c r="D41" s="54">
        <v>7317386</v>
      </c>
      <c r="E41" s="54">
        <v>399995</v>
      </c>
      <c r="F41" s="54" t="s">
        <v>163</v>
      </c>
      <c r="G41" s="55" t="s">
        <v>164</v>
      </c>
      <c r="H41" s="54">
        <v>2.4</v>
      </c>
      <c r="I41" s="55" t="s">
        <v>165</v>
      </c>
      <c r="J41" s="56">
        <f t="shared" si="0"/>
        <v>0.30116481640109194</v>
      </c>
      <c r="K41" s="75">
        <f t="shared" si="1"/>
        <v>0.70895796728384386</v>
      </c>
      <c r="L41" s="78">
        <f t="shared" si="5"/>
        <v>563513.70000000007</v>
      </c>
      <c r="M41" s="57">
        <f t="shared" si="6"/>
        <v>0.1</v>
      </c>
      <c r="N41" s="67">
        <f t="shared" si="7"/>
        <v>0.33204409862677919</v>
      </c>
      <c r="O41" s="63"/>
    </row>
    <row r="42" spans="2:15" ht="14.25" customHeight="1" x14ac:dyDescent="0.35">
      <c r="B42" s="31"/>
      <c r="C42" s="66" t="s">
        <v>166</v>
      </c>
      <c r="D42" s="54">
        <v>7318800</v>
      </c>
      <c r="E42" s="54">
        <v>403392</v>
      </c>
      <c r="F42" s="54" t="s">
        <v>167</v>
      </c>
      <c r="G42" s="55" t="s">
        <v>168</v>
      </c>
      <c r="H42" s="54">
        <v>2.4</v>
      </c>
      <c r="I42" s="55" t="s">
        <v>169</v>
      </c>
      <c r="J42" s="56">
        <f t="shared" si="0"/>
        <v>0.32542095406676647</v>
      </c>
      <c r="K42" s="75">
        <f t="shared" si="1"/>
        <v>0.7944969612418018</v>
      </c>
      <c r="L42" s="78">
        <f t="shared" si="5"/>
        <v>121800.70000000001</v>
      </c>
      <c r="M42" s="57">
        <f t="shared" si="6"/>
        <v>0.1</v>
      </c>
      <c r="N42" s="67">
        <f t="shared" si="7"/>
        <v>0.30729428683158205</v>
      </c>
      <c r="O42" s="63"/>
    </row>
    <row r="43" spans="2:15" ht="14.25" customHeight="1" x14ac:dyDescent="0.35">
      <c r="B43" s="31"/>
      <c r="C43" s="66" t="s">
        <v>170</v>
      </c>
      <c r="D43" s="54">
        <v>7321054</v>
      </c>
      <c r="E43" s="54">
        <v>402094</v>
      </c>
      <c r="F43" s="54" t="s">
        <v>171</v>
      </c>
      <c r="G43" s="55" t="s">
        <v>172</v>
      </c>
      <c r="H43" s="54">
        <v>2.2999999999999998</v>
      </c>
      <c r="I43" s="55" t="s">
        <v>173</v>
      </c>
      <c r="J43" s="56">
        <f t="shared" si="0"/>
        <v>0.29827874137966182</v>
      </c>
      <c r="K43" s="75">
        <f t="shared" si="1"/>
        <v>0.68428034061695187</v>
      </c>
      <c r="L43" s="78">
        <f t="shared" si="5"/>
        <v>201137.7</v>
      </c>
      <c r="M43" s="57">
        <f t="shared" si="6"/>
        <v>0.1</v>
      </c>
      <c r="N43" s="67">
        <f t="shared" si="7"/>
        <v>0.33525687931181047</v>
      </c>
      <c r="O43" s="63"/>
    </row>
    <row r="44" spans="2:15" ht="14.25" customHeight="1" x14ac:dyDescent="0.35">
      <c r="B44" s="31"/>
      <c r="C44" s="66" t="s">
        <v>174</v>
      </c>
      <c r="D44" s="54">
        <v>7323246</v>
      </c>
      <c r="E44" s="54">
        <v>400275</v>
      </c>
      <c r="F44" s="54" t="s">
        <v>175</v>
      </c>
      <c r="G44" s="55" t="s">
        <v>176</v>
      </c>
      <c r="H44" s="54">
        <v>2</v>
      </c>
      <c r="I44" s="55" t="s">
        <v>177</v>
      </c>
      <c r="J44" s="56">
        <f t="shared" si="0"/>
        <v>0.22086080493294638</v>
      </c>
      <c r="K44" s="75">
        <f t="shared" si="1"/>
        <v>0.44813028187111315</v>
      </c>
      <c r="L44" s="78">
        <f t="shared" si="5"/>
        <v>27634.600000000002</v>
      </c>
      <c r="M44" s="57">
        <f t="shared" si="6"/>
        <v>0.1</v>
      </c>
      <c r="N44" s="67">
        <f t="shared" si="7"/>
        <v>0.45277386374807488</v>
      </c>
      <c r="O44" s="63"/>
    </row>
    <row r="45" spans="2:15" ht="14.25" customHeight="1" x14ac:dyDescent="0.35">
      <c r="B45" s="31"/>
      <c r="C45" s="66" t="s">
        <v>178</v>
      </c>
      <c r="D45" s="54">
        <v>7325353</v>
      </c>
      <c r="E45" s="54">
        <v>400617</v>
      </c>
      <c r="F45" s="54" t="s">
        <v>179</v>
      </c>
      <c r="G45" s="55" t="s">
        <v>180</v>
      </c>
      <c r="H45" s="54">
        <v>2.2000000000000002</v>
      </c>
      <c r="I45" s="55" t="s">
        <v>181</v>
      </c>
      <c r="J45" s="56">
        <f t="shared" si="0"/>
        <v>0.32538727402769274</v>
      </c>
      <c r="K45" s="75">
        <f t="shared" si="1"/>
        <v>0.73081695668484692</v>
      </c>
      <c r="L45" s="78">
        <f t="shared" si="5"/>
        <v>23349.100000000002</v>
      </c>
      <c r="M45" s="57">
        <f t="shared" si="6"/>
        <v>0.1</v>
      </c>
      <c r="N45" s="67">
        <f t="shared" si="7"/>
        <v>0.30732609410990458</v>
      </c>
      <c r="O45" s="63"/>
    </row>
    <row r="46" spans="2:15" ht="14.25" customHeight="1" x14ac:dyDescent="0.35">
      <c r="B46" s="31"/>
      <c r="C46" s="66" t="s">
        <v>182</v>
      </c>
      <c r="D46" s="54">
        <v>7326281</v>
      </c>
      <c r="E46" s="54">
        <v>400452</v>
      </c>
      <c r="F46" s="54" t="s">
        <v>183</v>
      </c>
      <c r="G46" s="55" t="s">
        <v>184</v>
      </c>
      <c r="H46" s="54">
        <v>3.5</v>
      </c>
      <c r="I46" s="55" t="s">
        <v>185</v>
      </c>
      <c r="J46" s="56">
        <f t="shared" si="0"/>
        <v>0.50659203704330391</v>
      </c>
      <c r="K46" s="75">
        <f t="shared" si="1"/>
        <v>1.7961501065392333</v>
      </c>
      <c r="L46" s="78">
        <f t="shared" si="5"/>
        <v>171388.6</v>
      </c>
      <c r="M46" s="57">
        <f t="shared" si="6"/>
        <v>0.1</v>
      </c>
      <c r="N46" s="67">
        <f t="shared" si="7"/>
        <v>0.19739749677796833</v>
      </c>
      <c r="O46" s="63"/>
    </row>
    <row r="47" spans="2:15" ht="14.25" customHeight="1" x14ac:dyDescent="0.35">
      <c r="B47" s="31"/>
      <c r="C47" s="66" t="s">
        <v>186</v>
      </c>
      <c r="D47" s="54">
        <v>7327338</v>
      </c>
      <c r="E47" s="54">
        <v>401382</v>
      </c>
      <c r="F47" s="54" t="s">
        <v>187</v>
      </c>
      <c r="G47" s="55" t="s">
        <v>188</v>
      </c>
      <c r="H47" s="54">
        <v>1.7</v>
      </c>
      <c r="I47" s="55" t="s">
        <v>189</v>
      </c>
      <c r="J47" s="56">
        <f t="shared" si="0"/>
        <v>0.15583941605839416</v>
      </c>
      <c r="K47" s="75">
        <f t="shared" si="1"/>
        <v>0.26023692530377479</v>
      </c>
      <c r="L47" s="78">
        <f t="shared" si="5"/>
        <v>4384</v>
      </c>
      <c r="M47" s="57">
        <f t="shared" si="6"/>
        <v>0.1</v>
      </c>
      <c r="N47" s="67">
        <f t="shared" si="7"/>
        <v>0.64168618266978927</v>
      </c>
      <c r="O47" s="63"/>
    </row>
    <row r="48" spans="2:15" ht="14.25" customHeight="1" x14ac:dyDescent="0.35">
      <c r="B48" s="31"/>
      <c r="C48" s="66" t="s">
        <v>190</v>
      </c>
      <c r="D48" s="54">
        <v>7328257</v>
      </c>
      <c r="E48" s="54">
        <v>401915</v>
      </c>
      <c r="F48" s="54" t="s">
        <v>191</v>
      </c>
      <c r="G48" s="55" t="s">
        <v>192</v>
      </c>
      <c r="H48" s="54">
        <v>3.1</v>
      </c>
      <c r="I48" s="55" t="s">
        <v>193</v>
      </c>
      <c r="J48" s="56">
        <f t="shared" si="0"/>
        <v>0.53548091821936461</v>
      </c>
      <c r="K48" s="75">
        <f t="shared" si="1"/>
        <v>1.6333636088404482</v>
      </c>
      <c r="L48" s="78">
        <f t="shared" si="5"/>
        <v>18135.100000000002</v>
      </c>
      <c r="M48" s="57">
        <f t="shared" si="6"/>
        <v>0.1</v>
      </c>
      <c r="N48" s="67">
        <f t="shared" si="7"/>
        <v>0.18674801771187316</v>
      </c>
      <c r="O48" s="63"/>
    </row>
    <row r="49" spans="2:15" ht="14.25" customHeight="1" x14ac:dyDescent="0.35">
      <c r="B49" s="31"/>
      <c r="C49" s="66" t="s">
        <v>194</v>
      </c>
      <c r="D49" s="54">
        <v>7329276</v>
      </c>
      <c r="E49" s="54">
        <v>401911</v>
      </c>
      <c r="F49" s="54" t="s">
        <v>195</v>
      </c>
      <c r="G49" s="55" t="s">
        <v>196</v>
      </c>
      <c r="H49" s="54">
        <v>2.4</v>
      </c>
      <c r="I49" s="55" t="s">
        <v>197</v>
      </c>
      <c r="J49" s="56">
        <f t="shared" si="0"/>
        <v>0.36209084596413094</v>
      </c>
      <c r="K49" s="75">
        <f t="shared" si="1"/>
        <v>0.87511574074074072</v>
      </c>
      <c r="L49" s="78">
        <f t="shared" si="5"/>
        <v>4176.3</v>
      </c>
      <c r="M49" s="57">
        <f t="shared" si="6"/>
        <v>0.1</v>
      </c>
      <c r="N49" s="67">
        <f t="shared" si="7"/>
        <v>0.27617378653617247</v>
      </c>
      <c r="O49" s="63"/>
    </row>
    <row r="50" spans="2:15" ht="14.25" customHeight="1" x14ac:dyDescent="0.35">
      <c r="B50" s="31"/>
      <c r="C50" s="66" t="s">
        <v>198</v>
      </c>
      <c r="D50" s="54">
        <v>7332392</v>
      </c>
      <c r="E50" s="54">
        <v>403397</v>
      </c>
      <c r="F50" s="54" t="s">
        <v>199</v>
      </c>
      <c r="G50" s="55" t="s">
        <v>200</v>
      </c>
      <c r="H50" s="54">
        <v>2.5</v>
      </c>
      <c r="I50" s="55" t="s">
        <v>201</v>
      </c>
      <c r="J50" s="56">
        <f t="shared" si="0"/>
        <v>0.36625160750684671</v>
      </c>
      <c r="K50" s="75">
        <f t="shared" si="1"/>
        <v>0.90151686239084616</v>
      </c>
      <c r="L50" s="78">
        <f t="shared" si="5"/>
        <v>65396.3</v>
      </c>
      <c r="M50" s="57">
        <f t="shared" si="6"/>
        <v>0.1</v>
      </c>
      <c r="N50" s="67">
        <f t="shared" si="7"/>
        <v>0.27303634427906398</v>
      </c>
      <c r="O50" s="63"/>
    </row>
    <row r="51" spans="2:15" ht="14.25" customHeight="1" x14ac:dyDescent="0.35">
      <c r="B51" s="31"/>
      <c r="C51" s="66" t="s">
        <v>202</v>
      </c>
      <c r="D51" s="54">
        <v>7334245</v>
      </c>
      <c r="E51" s="54">
        <v>403433</v>
      </c>
      <c r="F51" s="54" t="s">
        <v>203</v>
      </c>
      <c r="G51" s="55" t="s">
        <v>204</v>
      </c>
      <c r="H51" s="54">
        <v>4.5999999999999996</v>
      </c>
      <c r="I51" s="55" t="s">
        <v>205</v>
      </c>
      <c r="J51" s="56">
        <f t="shared" si="0"/>
        <v>0.60198950920656025</v>
      </c>
      <c r="K51" s="75">
        <f t="shared" si="1"/>
        <v>2.7635210875599099</v>
      </c>
      <c r="L51" s="78">
        <f t="shared" si="5"/>
        <v>539349.1</v>
      </c>
      <c r="M51" s="57">
        <f t="shared" si="6"/>
        <v>9.9999999999999992E-2</v>
      </c>
      <c r="N51" s="67">
        <f t="shared" si="7"/>
        <v>0.16611585163967876</v>
      </c>
      <c r="O51" s="63"/>
    </row>
    <row r="52" spans="2:15" ht="14.25" customHeight="1" x14ac:dyDescent="0.35">
      <c r="B52" s="31"/>
      <c r="C52" s="66" t="s">
        <v>206</v>
      </c>
      <c r="D52" s="54">
        <v>7336793</v>
      </c>
      <c r="E52" s="54">
        <v>403071</v>
      </c>
      <c r="F52" s="54" t="s">
        <v>207</v>
      </c>
      <c r="G52" s="55" t="s">
        <v>208</v>
      </c>
      <c r="H52" s="54">
        <v>2.7</v>
      </c>
      <c r="I52" s="55" t="s">
        <v>209</v>
      </c>
      <c r="J52" s="56">
        <f t="shared" si="0"/>
        <v>0.42415495813554066</v>
      </c>
      <c r="K52" s="75">
        <f t="shared" si="1"/>
        <v>1.1395885406652566</v>
      </c>
      <c r="L52" s="78">
        <f t="shared" si="5"/>
        <v>12576.300000000001</v>
      </c>
      <c r="M52" s="57">
        <f t="shared" si="6"/>
        <v>0.1</v>
      </c>
      <c r="N52" s="67">
        <f t="shared" si="7"/>
        <v>0.23576289297564818</v>
      </c>
      <c r="O52" s="63"/>
    </row>
    <row r="53" spans="2:15" ht="14.25" customHeight="1" x14ac:dyDescent="0.35">
      <c r="B53" s="31"/>
      <c r="C53" s="66" t="s">
        <v>210</v>
      </c>
      <c r="D53" s="54">
        <v>7340003</v>
      </c>
      <c r="E53" s="54">
        <v>404631</v>
      </c>
      <c r="F53" s="54" t="s">
        <v>211</v>
      </c>
      <c r="G53" s="55" t="s">
        <v>212</v>
      </c>
      <c r="H53" s="54">
        <v>1.8</v>
      </c>
      <c r="I53" s="55" t="s">
        <v>213</v>
      </c>
      <c r="J53" s="56">
        <f t="shared" si="0"/>
        <v>0.33659030830201969</v>
      </c>
      <c r="K53" s="75">
        <f t="shared" si="1"/>
        <v>0.61113375603864739</v>
      </c>
      <c r="L53" s="78">
        <f t="shared" si="5"/>
        <v>168377.1</v>
      </c>
      <c r="M53" s="57">
        <f t="shared" si="6"/>
        <v>0.1</v>
      </c>
      <c r="N53" s="67">
        <f t="shared" si="7"/>
        <v>0.29709708667627716</v>
      </c>
      <c r="O53" s="63"/>
    </row>
    <row r="54" spans="2:15" ht="14.25" customHeight="1" x14ac:dyDescent="0.35">
      <c r="B54" s="31"/>
      <c r="C54" s="66" t="s">
        <v>214</v>
      </c>
      <c r="D54" s="54">
        <v>7343073</v>
      </c>
      <c r="E54" s="54">
        <v>403851</v>
      </c>
      <c r="F54" s="54" t="s">
        <v>215</v>
      </c>
      <c r="G54" s="55" t="s">
        <v>216</v>
      </c>
      <c r="H54" s="54">
        <v>2.1</v>
      </c>
      <c r="I54" s="55" t="s">
        <v>217</v>
      </c>
      <c r="J54" s="56">
        <f t="shared" si="0"/>
        <v>0.28049761591743028</v>
      </c>
      <c r="K54" s="75">
        <f t="shared" si="1"/>
        <v>0.58556067588325655</v>
      </c>
      <c r="L54" s="78">
        <f t="shared" si="5"/>
        <v>10192.6</v>
      </c>
      <c r="M54" s="57">
        <f t="shared" si="6"/>
        <v>0.1</v>
      </c>
      <c r="N54" s="67">
        <f t="shared" si="7"/>
        <v>0.35650926897516616</v>
      </c>
      <c r="O54" s="63"/>
    </row>
    <row r="55" spans="2:15" ht="14.25" customHeight="1" x14ac:dyDescent="0.35">
      <c r="B55" s="31"/>
      <c r="C55" s="66" t="s">
        <v>218</v>
      </c>
      <c r="D55" s="54">
        <v>7351852</v>
      </c>
      <c r="E55" s="54">
        <v>400718</v>
      </c>
      <c r="F55" s="54" t="s">
        <v>219</v>
      </c>
      <c r="G55" s="55" t="s">
        <v>220</v>
      </c>
      <c r="H55" s="54">
        <v>33.6</v>
      </c>
      <c r="I55" s="55" t="s">
        <v>221</v>
      </c>
      <c r="J55" s="56">
        <f t="shared" si="0"/>
        <v>0.94153723142316914</v>
      </c>
      <c r="K55" s="75">
        <f t="shared" si="1"/>
        <v>31.621972937048401</v>
      </c>
      <c r="L55" s="78">
        <f t="shared" si="5"/>
        <v>277947430.40000004</v>
      </c>
      <c r="M55" s="57">
        <f t="shared" si="6"/>
        <v>0.10000000000000002</v>
      </c>
      <c r="N55" s="67">
        <f t="shared" si="7"/>
        <v>0.10620928908870256</v>
      </c>
      <c r="O55" s="63"/>
    </row>
    <row r="56" spans="2:15" ht="14.25" customHeight="1" x14ac:dyDescent="0.35">
      <c r="B56" s="31"/>
      <c r="C56" s="66" t="s">
        <v>222</v>
      </c>
      <c r="D56" s="54">
        <v>7364930</v>
      </c>
      <c r="E56" s="54">
        <v>391663</v>
      </c>
      <c r="F56" s="54" t="s">
        <v>223</v>
      </c>
      <c r="G56" s="55" t="s">
        <v>224</v>
      </c>
      <c r="H56" s="54">
        <v>8</v>
      </c>
      <c r="I56" s="55" t="s">
        <v>225</v>
      </c>
      <c r="J56" s="56">
        <f t="shared" si="0"/>
        <v>0.7711134866424344</v>
      </c>
      <c r="K56" s="75">
        <f t="shared" si="1"/>
        <v>6.1548124683516221</v>
      </c>
      <c r="L56" s="78">
        <f t="shared" si="5"/>
        <v>1313016.2000000002</v>
      </c>
      <c r="M56" s="57">
        <f t="shared" si="6"/>
        <v>0.10000000000000002</v>
      </c>
      <c r="N56" s="67">
        <f t="shared" si="7"/>
        <v>0.12968259761013629</v>
      </c>
      <c r="O56" s="63"/>
    </row>
    <row r="57" spans="2:15" ht="14.25" customHeight="1" x14ac:dyDescent="0.35">
      <c r="B57" s="31"/>
      <c r="C57" s="66" t="s">
        <v>226</v>
      </c>
      <c r="D57" s="54">
        <v>7367584</v>
      </c>
      <c r="E57" s="54">
        <v>391134</v>
      </c>
      <c r="F57" s="54" t="s">
        <v>227</v>
      </c>
      <c r="G57" s="55" t="s">
        <v>228</v>
      </c>
      <c r="H57" s="54">
        <v>2</v>
      </c>
      <c r="I57" s="55" t="s">
        <v>229</v>
      </c>
      <c r="J57" s="56">
        <f t="shared" si="0"/>
        <v>0.2275436355896126</v>
      </c>
      <c r="K57" s="75">
        <f t="shared" si="1"/>
        <v>0.46073614343591068</v>
      </c>
      <c r="L57" s="78">
        <f t="shared" si="5"/>
        <v>7047</v>
      </c>
      <c r="M57" s="57">
        <f t="shared" si="6"/>
        <v>0.1</v>
      </c>
      <c r="N57" s="67">
        <f t="shared" si="7"/>
        <v>0.43947614593077644</v>
      </c>
      <c r="O57" s="63"/>
    </row>
    <row r="58" spans="2:15" ht="14.25" customHeight="1" x14ac:dyDescent="0.35">
      <c r="B58" s="31"/>
      <c r="C58" s="66" t="s">
        <v>230</v>
      </c>
      <c r="D58" s="54">
        <v>7367973</v>
      </c>
      <c r="E58" s="54">
        <v>390840</v>
      </c>
      <c r="F58" s="54" t="s">
        <v>231</v>
      </c>
      <c r="G58" s="55" t="s">
        <v>232</v>
      </c>
      <c r="H58" s="54">
        <v>2.5</v>
      </c>
      <c r="I58" s="55" t="s">
        <v>233</v>
      </c>
      <c r="J58" s="56">
        <f t="shared" si="0"/>
        <v>0.38516248325665364</v>
      </c>
      <c r="K58" s="75">
        <f t="shared" si="1"/>
        <v>0.9554327608935117</v>
      </c>
      <c r="L58" s="78">
        <f t="shared" si="5"/>
        <v>13736.800000000001</v>
      </c>
      <c r="M58" s="57">
        <f t="shared" si="6"/>
        <v>0.1</v>
      </c>
      <c r="N58" s="67">
        <f t="shared" si="7"/>
        <v>0.25963068665066436</v>
      </c>
      <c r="O58" s="63"/>
    </row>
    <row r="59" spans="2:15" ht="14.25" customHeight="1" x14ac:dyDescent="0.35">
      <c r="B59" s="31"/>
      <c r="C59" s="66" t="s">
        <v>234</v>
      </c>
      <c r="D59" s="54">
        <v>7373635</v>
      </c>
      <c r="E59" s="54">
        <v>387860</v>
      </c>
      <c r="F59" s="54" t="s">
        <v>235</v>
      </c>
      <c r="G59" s="55" t="s">
        <v>236</v>
      </c>
      <c r="H59" s="54">
        <v>5.9</v>
      </c>
      <c r="I59" s="55" t="s">
        <v>237</v>
      </c>
      <c r="J59" s="56">
        <f t="shared" si="0"/>
        <v>0.68102997520673081</v>
      </c>
      <c r="K59" s="75">
        <f t="shared" si="1"/>
        <v>3.9939090696821107</v>
      </c>
      <c r="L59" s="78">
        <f t="shared" si="5"/>
        <v>2197652.9</v>
      </c>
      <c r="M59" s="57">
        <f t="shared" si="6"/>
        <v>9.9999999999999992E-2</v>
      </c>
      <c r="N59" s="67">
        <f t="shared" si="7"/>
        <v>0.14683641490177343</v>
      </c>
      <c r="O59" s="63"/>
    </row>
    <row r="60" spans="2:15" ht="14.25" customHeight="1" x14ac:dyDescent="0.35">
      <c r="B60" s="31"/>
      <c r="C60" s="66" t="s">
        <v>238</v>
      </c>
      <c r="D60" s="54">
        <v>7378706</v>
      </c>
      <c r="E60" s="54">
        <v>385690</v>
      </c>
      <c r="F60" s="54" t="s">
        <v>239</v>
      </c>
      <c r="G60" s="55" t="s">
        <v>240</v>
      </c>
      <c r="H60" s="54">
        <v>2.2000000000000002</v>
      </c>
      <c r="I60" s="55" t="s">
        <v>241</v>
      </c>
      <c r="J60" s="56">
        <f t="shared" si="0"/>
        <v>0.31899164006126929</v>
      </c>
      <c r="K60" s="75">
        <f t="shared" si="1"/>
        <v>0.69490476075612484</v>
      </c>
      <c r="L60" s="78">
        <f t="shared" si="5"/>
        <v>27093.5</v>
      </c>
      <c r="M60" s="57">
        <f t="shared" si="6"/>
        <v>0.1</v>
      </c>
      <c r="N60" s="67">
        <f t="shared" si="7"/>
        <v>0.31348783930761576</v>
      </c>
      <c r="O60" s="63"/>
    </row>
    <row r="61" spans="2:15" ht="14.25" customHeight="1" thickBot="1" x14ac:dyDescent="0.4">
      <c r="B61" s="31"/>
      <c r="C61" s="68" t="s">
        <v>242</v>
      </c>
      <c r="D61" s="69">
        <v>7380542</v>
      </c>
      <c r="E61" s="69">
        <v>390639</v>
      </c>
      <c r="F61" s="69" t="s">
        <v>243</v>
      </c>
      <c r="G61" s="70" t="s">
        <v>244</v>
      </c>
      <c r="H61" s="69">
        <v>21.1</v>
      </c>
      <c r="I61" s="70" t="s">
        <v>245</v>
      </c>
      <c r="J61" s="71">
        <f t="shared" si="0"/>
        <v>0.90667294925728592</v>
      </c>
      <c r="K61" s="76">
        <f t="shared" si="1"/>
        <v>19.15040243804826</v>
      </c>
      <c r="L61" s="79">
        <f t="shared" si="5"/>
        <v>332066201.10000002</v>
      </c>
      <c r="M61" s="72">
        <f t="shared" si="6"/>
        <v>0.1</v>
      </c>
      <c r="N61" s="73">
        <f t="shared" si="7"/>
        <v>0.11029335338824924</v>
      </c>
      <c r="O61" s="32"/>
    </row>
    <row r="62" spans="2:15" ht="6" customHeight="1" thickBot="1" x14ac:dyDescent="0.4">
      <c r="B62" s="33"/>
      <c r="C62" s="37"/>
      <c r="D62" s="38"/>
      <c r="E62" s="38"/>
      <c r="F62" s="38"/>
      <c r="G62" s="38"/>
      <c r="H62" s="38"/>
      <c r="I62" s="37"/>
      <c r="J62" s="37"/>
      <c r="K62" s="38"/>
      <c r="L62" s="80"/>
      <c r="M62" s="80"/>
      <c r="N62" s="80"/>
      <c r="O62" s="34"/>
    </row>
    <row r="63" spans="2:15" x14ac:dyDescent="0.35">
      <c r="I63" s="15"/>
      <c r="J63" s="16"/>
    </row>
    <row r="64" spans="2:15" x14ac:dyDescent="0.35">
      <c r="I64" s="15"/>
      <c r="J64" s="17"/>
    </row>
  </sheetData>
  <mergeCells count="2">
    <mergeCell ref="C1:P1"/>
    <mergeCell ref="C3: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CCE3-6B93-452E-B63A-E83A4AE3FB31}">
  <dimension ref="A2:P36"/>
  <sheetViews>
    <sheetView topLeftCell="F1" workbookViewId="0">
      <selection activeCell="R10" sqref="R10"/>
    </sheetView>
  </sheetViews>
  <sheetFormatPr defaultRowHeight="14.5" x14ac:dyDescent="0.35"/>
  <cols>
    <col min="1" max="1" width="11.26953125" bestFit="1" customWidth="1"/>
    <col min="2" max="2" width="1.7265625" customWidth="1"/>
    <col min="3" max="3" width="12.7265625" customWidth="1"/>
    <col min="4" max="4" width="11" customWidth="1"/>
    <col min="5" max="5" width="10.26953125" customWidth="1"/>
    <col min="6" max="6" width="9.81640625" customWidth="1"/>
    <col min="7" max="7" width="12.7265625" style="11" customWidth="1"/>
    <col min="8" max="8" width="10.81640625" style="11" customWidth="1"/>
    <col min="9" max="9" width="10.7265625" style="11" customWidth="1"/>
    <col min="10" max="10" width="26.26953125" bestFit="1" customWidth="1"/>
    <col min="11" max="12" width="18.7265625" customWidth="1"/>
    <col min="13" max="13" width="19.26953125" customWidth="1"/>
    <col min="14" max="14" width="11.54296875" customWidth="1"/>
    <col min="15" max="15" width="14.1796875" customWidth="1"/>
    <col min="16" max="16" width="1.7265625" customWidth="1"/>
  </cols>
  <sheetData>
    <row r="2" spans="1:16" x14ac:dyDescent="0.35">
      <c r="C2" s="12" t="s">
        <v>246</v>
      </c>
      <c r="D2" s="12"/>
      <c r="E2" s="12"/>
      <c r="F2" s="12"/>
      <c r="G2" s="12"/>
      <c r="H2" s="12"/>
      <c r="I2"/>
    </row>
    <row r="3" spans="1:16" ht="15" thickBot="1" x14ac:dyDescent="0.4">
      <c r="G3"/>
      <c r="H3"/>
      <c r="I3"/>
    </row>
    <row r="4" spans="1:16" ht="6" customHeight="1" thickBot="1" x14ac:dyDescent="0.4">
      <c r="B4" s="22"/>
      <c r="C4" s="23"/>
      <c r="D4" s="23"/>
      <c r="E4" s="23"/>
      <c r="F4" s="23"/>
      <c r="G4" s="20"/>
      <c r="H4" s="20"/>
      <c r="I4" s="20"/>
      <c r="J4" s="23"/>
      <c r="K4" s="23"/>
      <c r="L4" s="23"/>
      <c r="M4" s="3"/>
      <c r="N4" s="3"/>
      <c r="O4" s="3"/>
      <c r="P4" s="4"/>
    </row>
    <row r="5" spans="1:16" ht="15.75" customHeight="1" x14ac:dyDescent="0.35">
      <c r="B5" s="24"/>
      <c r="C5" s="256" t="s">
        <v>1</v>
      </c>
      <c r="D5" s="258" t="s">
        <v>247</v>
      </c>
      <c r="E5" s="260" t="s">
        <v>248</v>
      </c>
      <c r="F5" s="260" t="s">
        <v>249</v>
      </c>
      <c r="G5" s="258" t="s">
        <v>250</v>
      </c>
      <c r="H5" s="264" t="s">
        <v>251</v>
      </c>
      <c r="I5" s="265"/>
      <c r="J5" s="262" t="s">
        <v>252</v>
      </c>
      <c r="K5" s="264" t="s">
        <v>253</v>
      </c>
      <c r="L5" s="265"/>
      <c r="M5" s="266" t="s">
        <v>23</v>
      </c>
      <c r="N5" s="268" t="s">
        <v>7</v>
      </c>
      <c r="O5" s="254" t="s">
        <v>24</v>
      </c>
      <c r="P5" s="6"/>
    </row>
    <row r="6" spans="1:16" ht="15.75" customHeight="1" thickBot="1" x14ac:dyDescent="0.4">
      <c r="B6" s="24"/>
      <c r="C6" s="257"/>
      <c r="D6" s="259"/>
      <c r="E6" s="261"/>
      <c r="F6" s="261"/>
      <c r="G6" s="259"/>
      <c r="H6" s="244" t="s">
        <v>254</v>
      </c>
      <c r="I6" s="246" t="s">
        <v>255</v>
      </c>
      <c r="J6" s="263"/>
      <c r="K6" s="244" t="s">
        <v>254</v>
      </c>
      <c r="L6" s="245" t="s">
        <v>255</v>
      </c>
      <c r="M6" s="267"/>
      <c r="N6" s="269"/>
      <c r="O6" s="255"/>
      <c r="P6" s="6"/>
    </row>
    <row r="7" spans="1:16" x14ac:dyDescent="0.35">
      <c r="A7" t="s">
        <v>256</v>
      </c>
      <c r="B7" s="24"/>
      <c r="C7" s="112" t="s">
        <v>257</v>
      </c>
      <c r="D7" s="44">
        <v>30</v>
      </c>
      <c r="E7" s="44">
        <v>65.55</v>
      </c>
      <c r="F7" s="113">
        <v>113.35</v>
      </c>
      <c r="G7" s="114">
        <v>1476560</v>
      </c>
      <c r="H7" s="115">
        <v>5857166</v>
      </c>
      <c r="I7" s="115">
        <v>4054919</v>
      </c>
      <c r="J7" s="116"/>
      <c r="K7" s="113">
        <f>H7/G7</f>
        <v>3.9667646421411931</v>
      </c>
      <c r="L7" s="113">
        <f>I7/G7</f>
        <v>2.7461931787397735</v>
      </c>
      <c r="M7" s="124">
        <f>0.1*G7</f>
        <v>147656</v>
      </c>
      <c r="N7" s="118">
        <f>M7/H7</f>
        <v>2.5209461367494111E-2</v>
      </c>
      <c r="O7" s="119">
        <f>M7/I7</f>
        <v>3.6414044275606988E-2</v>
      </c>
      <c r="P7" s="6"/>
    </row>
    <row r="8" spans="1:16" x14ac:dyDescent="0.35">
      <c r="B8" s="24"/>
      <c r="C8" s="108" t="s">
        <v>258</v>
      </c>
      <c r="D8" s="45">
        <v>33</v>
      </c>
      <c r="E8" s="45">
        <v>62.59</v>
      </c>
      <c r="F8" s="101">
        <v>113.31</v>
      </c>
      <c r="G8" s="103">
        <v>600000</v>
      </c>
      <c r="H8" s="102">
        <v>1600000</v>
      </c>
      <c r="I8" s="102">
        <v>1050000</v>
      </c>
      <c r="J8" s="100"/>
      <c r="K8" s="101">
        <f t="shared" ref="K8:K35" si="0">H8/G8</f>
        <v>2.6666666666666665</v>
      </c>
      <c r="L8" s="101">
        <f t="shared" ref="L8:L35" si="1">I8/G8</f>
        <v>1.75</v>
      </c>
      <c r="M8" s="125">
        <f t="shared" ref="M8:M35" si="2">0.1*G8</f>
        <v>60000</v>
      </c>
      <c r="N8" s="120">
        <f t="shared" ref="N8:N35" si="3">M8/H8</f>
        <v>3.7499999999999999E-2</v>
      </c>
      <c r="O8" s="121">
        <f t="shared" ref="O8:O35" si="4">M8/I8</f>
        <v>5.7142857142857141E-2</v>
      </c>
      <c r="P8" s="6"/>
    </row>
    <row r="9" spans="1:16" x14ac:dyDescent="0.35">
      <c r="B9" s="24"/>
      <c r="C9" s="109" t="s">
        <v>259</v>
      </c>
      <c r="D9" s="48">
        <v>34</v>
      </c>
      <c r="E9" s="48">
        <v>62.61</v>
      </c>
      <c r="F9" s="101">
        <v>113.31</v>
      </c>
      <c r="G9" s="49">
        <v>57216</v>
      </c>
      <c r="H9" s="104"/>
      <c r="I9" s="104"/>
      <c r="J9" s="100" t="s">
        <v>260</v>
      </c>
      <c r="K9" s="101"/>
      <c r="L9" s="101"/>
      <c r="M9" s="125">
        <f t="shared" si="2"/>
        <v>5721.6</v>
      </c>
      <c r="N9" s="120"/>
      <c r="O9" s="121"/>
      <c r="P9" s="6"/>
    </row>
    <row r="10" spans="1:16" x14ac:dyDescent="0.35">
      <c r="B10" s="24"/>
      <c r="C10" s="108" t="s">
        <v>261</v>
      </c>
      <c r="D10" s="48">
        <v>39</v>
      </c>
      <c r="E10" s="48">
        <v>62.78</v>
      </c>
      <c r="F10" s="101">
        <v>113.3</v>
      </c>
      <c r="G10" s="49">
        <v>80326</v>
      </c>
      <c r="H10" s="104">
        <v>244482</v>
      </c>
      <c r="I10" s="104">
        <v>158631</v>
      </c>
      <c r="J10" s="100"/>
      <c r="K10" s="101">
        <f t="shared" si="0"/>
        <v>3.0436222393745487</v>
      </c>
      <c r="L10" s="101">
        <f t="shared" si="1"/>
        <v>1.9748400268904216</v>
      </c>
      <c r="M10" s="125">
        <f t="shared" si="2"/>
        <v>8032.6</v>
      </c>
      <c r="N10" s="120">
        <f t="shared" si="3"/>
        <v>3.2855588550486335E-2</v>
      </c>
      <c r="O10" s="121">
        <f t="shared" si="4"/>
        <v>5.063701294198486E-2</v>
      </c>
      <c r="P10" s="6"/>
    </row>
    <row r="11" spans="1:16" x14ac:dyDescent="0.35">
      <c r="B11" s="24"/>
      <c r="C11" s="108" t="s">
        <v>262</v>
      </c>
      <c r="D11" s="48">
        <v>41</v>
      </c>
      <c r="E11" s="101">
        <v>62.784520000000001</v>
      </c>
      <c r="F11" s="101">
        <v>113.30176</v>
      </c>
      <c r="G11" s="49">
        <v>2700</v>
      </c>
      <c r="H11" s="104"/>
      <c r="I11" s="104"/>
      <c r="J11" s="100" t="s">
        <v>260</v>
      </c>
      <c r="K11" s="101"/>
      <c r="L11" s="101"/>
      <c r="M11" s="125">
        <f t="shared" si="2"/>
        <v>270</v>
      </c>
      <c r="N11" s="120"/>
      <c r="O11" s="121"/>
      <c r="P11" s="6"/>
    </row>
    <row r="12" spans="1:16" x14ac:dyDescent="0.35">
      <c r="B12" s="24"/>
      <c r="C12" s="108" t="s">
        <v>263</v>
      </c>
      <c r="D12" s="48">
        <v>44</v>
      </c>
      <c r="E12" s="101">
        <v>62.790370000000003</v>
      </c>
      <c r="F12" s="101">
        <v>113.29849</v>
      </c>
      <c r="G12" s="49">
        <v>75000</v>
      </c>
      <c r="H12" s="104">
        <v>145000</v>
      </c>
      <c r="I12" s="104">
        <v>73000</v>
      </c>
      <c r="J12" s="100"/>
      <c r="K12" s="101">
        <f t="shared" si="0"/>
        <v>1.9333333333333333</v>
      </c>
      <c r="L12" s="101">
        <f t="shared" si="1"/>
        <v>0.97333333333333338</v>
      </c>
      <c r="M12" s="125">
        <f t="shared" si="2"/>
        <v>7500</v>
      </c>
      <c r="N12" s="120">
        <f t="shared" si="3"/>
        <v>5.1724137931034482E-2</v>
      </c>
      <c r="O12" s="121">
        <f t="shared" si="4"/>
        <v>0.10273972602739725</v>
      </c>
      <c r="P12" s="6"/>
    </row>
    <row r="13" spans="1:16" x14ac:dyDescent="0.35">
      <c r="B13" s="24"/>
      <c r="C13" s="110" t="s">
        <v>264</v>
      </c>
      <c r="D13" s="48">
        <v>47</v>
      </c>
      <c r="E13" s="101">
        <v>62.794710000000002</v>
      </c>
      <c r="F13" s="101">
        <v>113.3009</v>
      </c>
      <c r="G13" s="49">
        <v>22500</v>
      </c>
      <c r="H13" s="104">
        <v>45600</v>
      </c>
      <c r="I13" s="104">
        <v>16200</v>
      </c>
      <c r="J13" s="100"/>
      <c r="K13" s="101">
        <f t="shared" si="0"/>
        <v>2.0266666666666668</v>
      </c>
      <c r="L13" s="101">
        <f t="shared" si="1"/>
        <v>0.72</v>
      </c>
      <c r="M13" s="125">
        <f t="shared" si="2"/>
        <v>2250</v>
      </c>
      <c r="N13" s="120">
        <f t="shared" si="3"/>
        <v>4.9342105263157895E-2</v>
      </c>
      <c r="O13" s="121">
        <f t="shared" si="4"/>
        <v>0.1388888888888889</v>
      </c>
      <c r="P13" s="6"/>
    </row>
    <row r="14" spans="1:16" x14ac:dyDescent="0.35">
      <c r="B14" s="24"/>
      <c r="C14" s="108" t="s">
        <v>265</v>
      </c>
      <c r="D14" s="48">
        <v>49</v>
      </c>
      <c r="E14" s="101">
        <v>62.823059999999998</v>
      </c>
      <c r="F14" s="101">
        <v>113.32051</v>
      </c>
      <c r="G14" s="49">
        <v>38000</v>
      </c>
      <c r="H14" s="104"/>
      <c r="I14" s="104"/>
      <c r="J14" s="100" t="s">
        <v>260</v>
      </c>
      <c r="K14" s="101"/>
      <c r="L14" s="101"/>
      <c r="M14" s="125">
        <f t="shared" si="2"/>
        <v>3800</v>
      </c>
      <c r="N14" s="120"/>
      <c r="O14" s="121"/>
      <c r="P14" s="6"/>
    </row>
    <row r="15" spans="1:16" x14ac:dyDescent="0.35">
      <c r="B15" s="24"/>
      <c r="C15" s="108" t="s">
        <v>266</v>
      </c>
      <c r="D15" s="48">
        <v>53</v>
      </c>
      <c r="E15" s="101">
        <v>62.840850000000003</v>
      </c>
      <c r="F15" s="101">
        <v>113.32718</v>
      </c>
      <c r="G15" s="49">
        <v>5000000</v>
      </c>
      <c r="H15" s="104">
        <v>6500000</v>
      </c>
      <c r="I15" s="104">
        <v>1750000</v>
      </c>
      <c r="J15" s="100"/>
      <c r="K15" s="101">
        <f t="shared" si="0"/>
        <v>1.3</v>
      </c>
      <c r="L15" s="101">
        <f t="shared" si="1"/>
        <v>0.35</v>
      </c>
      <c r="M15" s="125">
        <f t="shared" si="2"/>
        <v>500000</v>
      </c>
      <c r="N15" s="120">
        <f t="shared" si="3"/>
        <v>7.6923076923076927E-2</v>
      </c>
      <c r="O15" s="121">
        <f t="shared" si="4"/>
        <v>0.2857142857142857</v>
      </c>
      <c r="P15" s="6"/>
    </row>
    <row r="16" spans="1:16" x14ac:dyDescent="0.35">
      <c r="B16" s="24"/>
      <c r="C16" s="108" t="s">
        <v>267</v>
      </c>
      <c r="D16" s="48">
        <v>56</v>
      </c>
      <c r="E16" s="101">
        <v>62.868000000000002</v>
      </c>
      <c r="F16" s="101">
        <v>113.34473</v>
      </c>
      <c r="G16" s="49">
        <v>148000</v>
      </c>
      <c r="H16" s="104">
        <v>330000</v>
      </c>
      <c r="I16" s="104">
        <v>177000</v>
      </c>
      <c r="J16" s="100"/>
      <c r="K16" s="101">
        <f t="shared" si="0"/>
        <v>2.2297297297297298</v>
      </c>
      <c r="L16" s="101">
        <f t="shared" si="1"/>
        <v>1.1959459459459461</v>
      </c>
      <c r="M16" s="125">
        <f t="shared" si="2"/>
        <v>14800</v>
      </c>
      <c r="N16" s="120">
        <f t="shared" si="3"/>
        <v>4.4848484848484846E-2</v>
      </c>
      <c r="O16" s="121">
        <f t="shared" si="4"/>
        <v>8.3615819209039544E-2</v>
      </c>
      <c r="P16" s="6"/>
    </row>
    <row r="17" spans="2:16" x14ac:dyDescent="0.35">
      <c r="B17" s="24"/>
      <c r="C17" s="108" t="s">
        <v>268</v>
      </c>
      <c r="D17" s="48">
        <v>59</v>
      </c>
      <c r="E17" s="101">
        <v>63.280859999999997</v>
      </c>
      <c r="F17" s="101">
        <v>113.08013</v>
      </c>
      <c r="G17" s="49">
        <v>2400</v>
      </c>
      <c r="H17" s="104"/>
      <c r="I17" s="104"/>
      <c r="J17" s="100" t="s">
        <v>269</v>
      </c>
      <c r="K17" s="101"/>
      <c r="L17" s="101"/>
      <c r="M17" s="125">
        <f t="shared" si="2"/>
        <v>240</v>
      </c>
      <c r="N17" s="120"/>
      <c r="O17" s="121"/>
      <c r="P17" s="6"/>
    </row>
    <row r="18" spans="2:16" x14ac:dyDescent="0.35">
      <c r="B18" s="24"/>
      <c r="C18" s="108" t="s">
        <v>270</v>
      </c>
      <c r="D18" s="48">
        <v>62</v>
      </c>
      <c r="E18" s="101">
        <v>63.283700000000003</v>
      </c>
      <c r="F18" s="101">
        <v>113.06986999999999</v>
      </c>
      <c r="G18" s="49">
        <v>130000</v>
      </c>
      <c r="H18" s="104">
        <v>271000</v>
      </c>
      <c r="I18" s="104">
        <v>41000</v>
      </c>
      <c r="J18" s="100"/>
      <c r="K18" s="101">
        <f t="shared" si="0"/>
        <v>2.0846153846153848</v>
      </c>
      <c r="L18" s="101">
        <f t="shared" si="1"/>
        <v>0.31538461538461537</v>
      </c>
      <c r="M18" s="125">
        <f t="shared" si="2"/>
        <v>13000</v>
      </c>
      <c r="N18" s="120">
        <f t="shared" si="3"/>
        <v>4.797047970479705E-2</v>
      </c>
      <c r="O18" s="121">
        <f t="shared" si="4"/>
        <v>0.31707317073170732</v>
      </c>
      <c r="P18" s="6"/>
    </row>
    <row r="19" spans="2:16" x14ac:dyDescent="0.35">
      <c r="B19" s="24"/>
      <c r="C19" s="108" t="s">
        <v>271</v>
      </c>
      <c r="D19" s="48">
        <v>65</v>
      </c>
      <c r="E19" s="101">
        <v>63.287300000000002</v>
      </c>
      <c r="F19" s="101">
        <v>113.07256</v>
      </c>
      <c r="G19" s="49">
        <v>138000</v>
      </c>
      <c r="H19" s="104">
        <v>600000</v>
      </c>
      <c r="I19" s="104">
        <v>407000</v>
      </c>
      <c r="J19" s="100"/>
      <c r="K19" s="101">
        <f t="shared" si="0"/>
        <v>4.3478260869565215</v>
      </c>
      <c r="L19" s="101">
        <f t="shared" si="1"/>
        <v>2.9492753623188408</v>
      </c>
      <c r="M19" s="125">
        <f t="shared" si="2"/>
        <v>13800</v>
      </c>
      <c r="N19" s="120">
        <f t="shared" si="3"/>
        <v>2.3E-2</v>
      </c>
      <c r="O19" s="121">
        <f t="shared" si="4"/>
        <v>3.3906633906633905E-2</v>
      </c>
      <c r="P19" s="6"/>
    </row>
    <row r="20" spans="2:16" x14ac:dyDescent="0.35">
      <c r="B20" s="24"/>
      <c r="C20" s="108" t="s">
        <v>272</v>
      </c>
      <c r="D20" s="48">
        <v>68</v>
      </c>
      <c r="E20" s="101">
        <v>63.292000999999999</v>
      </c>
      <c r="F20" s="101">
        <v>113.06168099999999</v>
      </c>
      <c r="G20" s="49">
        <v>22645</v>
      </c>
      <c r="H20" s="104"/>
      <c r="I20" s="104"/>
      <c r="J20" s="100" t="s">
        <v>269</v>
      </c>
      <c r="K20" s="101"/>
      <c r="L20" s="101"/>
      <c r="M20" s="125">
        <f t="shared" si="2"/>
        <v>2264.5</v>
      </c>
      <c r="N20" s="120"/>
      <c r="O20" s="121"/>
      <c r="P20" s="6"/>
    </row>
    <row r="21" spans="2:16" x14ac:dyDescent="0.35">
      <c r="B21" s="24"/>
      <c r="C21" s="108" t="s">
        <v>273</v>
      </c>
      <c r="D21" s="48">
        <v>71</v>
      </c>
      <c r="E21" s="101">
        <v>63.315092999999997</v>
      </c>
      <c r="F21" s="101">
        <v>113.050262</v>
      </c>
      <c r="G21" s="49">
        <v>6545</v>
      </c>
      <c r="H21" s="104"/>
      <c r="I21" s="104"/>
      <c r="J21" s="100" t="s">
        <v>260</v>
      </c>
      <c r="K21" s="101"/>
      <c r="L21" s="101"/>
      <c r="M21" s="125">
        <f t="shared" si="2"/>
        <v>654.5</v>
      </c>
      <c r="N21" s="120"/>
      <c r="O21" s="121"/>
      <c r="P21" s="6"/>
    </row>
    <row r="22" spans="2:16" x14ac:dyDescent="0.35">
      <c r="B22" s="24"/>
      <c r="C22" s="108" t="s">
        <v>274</v>
      </c>
      <c r="D22" s="48">
        <v>74</v>
      </c>
      <c r="E22" s="101">
        <v>63.316951000000003</v>
      </c>
      <c r="F22" s="101">
        <v>113.048996</v>
      </c>
      <c r="G22" s="49">
        <v>43734</v>
      </c>
      <c r="H22" s="104"/>
      <c r="I22" s="104"/>
      <c r="J22" s="100" t="s">
        <v>269</v>
      </c>
      <c r="K22" s="101"/>
      <c r="L22" s="101"/>
      <c r="M22" s="125">
        <f t="shared" si="2"/>
        <v>4373.4000000000005</v>
      </c>
      <c r="N22" s="120"/>
      <c r="O22" s="121"/>
      <c r="P22" s="6"/>
    </row>
    <row r="23" spans="2:16" x14ac:dyDescent="0.35">
      <c r="B23" s="24"/>
      <c r="C23" s="108" t="s">
        <v>275</v>
      </c>
      <c r="D23" s="48">
        <v>76</v>
      </c>
      <c r="E23" s="101">
        <v>63.338740000000001</v>
      </c>
      <c r="F23" s="101">
        <v>113.03798999999999</v>
      </c>
      <c r="G23" s="49">
        <v>12500</v>
      </c>
      <c r="H23" s="104"/>
      <c r="I23" s="104"/>
      <c r="J23" s="100" t="s">
        <v>269</v>
      </c>
      <c r="K23" s="101"/>
      <c r="L23" s="101"/>
      <c r="M23" s="125">
        <f t="shared" si="2"/>
        <v>1250</v>
      </c>
      <c r="N23" s="120"/>
      <c r="O23" s="121"/>
      <c r="P23" s="6"/>
    </row>
    <row r="24" spans="2:16" x14ac:dyDescent="0.35">
      <c r="B24" s="24"/>
      <c r="C24" s="108" t="s">
        <v>276</v>
      </c>
      <c r="D24" s="48">
        <v>79</v>
      </c>
      <c r="E24" s="101">
        <v>63.338520000000003</v>
      </c>
      <c r="F24" s="101">
        <v>113.02911</v>
      </c>
      <c r="G24" s="49">
        <v>52500</v>
      </c>
      <c r="H24" s="104">
        <v>92000</v>
      </c>
      <c r="I24" s="104">
        <v>40000</v>
      </c>
      <c r="J24" s="100"/>
      <c r="K24" s="101">
        <f t="shared" si="0"/>
        <v>1.7523809523809524</v>
      </c>
      <c r="L24" s="101">
        <f t="shared" si="1"/>
        <v>0.76190476190476186</v>
      </c>
      <c r="M24" s="125">
        <f t="shared" si="2"/>
        <v>5250</v>
      </c>
      <c r="N24" s="120">
        <f t="shared" si="3"/>
        <v>5.7065217391304345E-2</v>
      </c>
      <c r="O24" s="121">
        <f t="shared" si="4"/>
        <v>0.13125000000000001</v>
      </c>
      <c r="P24" s="6"/>
    </row>
    <row r="25" spans="2:16" x14ac:dyDescent="0.35">
      <c r="B25" s="24"/>
      <c r="C25" s="108" t="s">
        <v>277</v>
      </c>
      <c r="D25" s="48">
        <v>82</v>
      </c>
      <c r="E25" s="101">
        <v>63.349710000000002</v>
      </c>
      <c r="F25" s="101">
        <v>113.02274</v>
      </c>
      <c r="G25" s="49">
        <v>28200</v>
      </c>
      <c r="H25" s="104">
        <v>33200</v>
      </c>
      <c r="I25" s="104">
        <v>5600</v>
      </c>
      <c r="J25" s="100"/>
      <c r="K25" s="101">
        <f t="shared" si="0"/>
        <v>1.177304964539007</v>
      </c>
      <c r="L25" s="101">
        <f t="shared" si="1"/>
        <v>0.19858156028368795</v>
      </c>
      <c r="M25" s="125">
        <f t="shared" si="2"/>
        <v>2820</v>
      </c>
      <c r="N25" s="120">
        <f t="shared" si="3"/>
        <v>8.4939759036144577E-2</v>
      </c>
      <c r="O25" s="121">
        <f t="shared" si="4"/>
        <v>0.50357142857142856</v>
      </c>
      <c r="P25" s="6"/>
    </row>
    <row r="26" spans="2:16" x14ac:dyDescent="0.35">
      <c r="B26" s="24"/>
      <c r="C26" s="108" t="s">
        <v>278</v>
      </c>
      <c r="D26" s="48">
        <v>85</v>
      </c>
      <c r="E26" s="101">
        <v>63.363660000000003</v>
      </c>
      <c r="F26" s="101">
        <v>112.99149</v>
      </c>
      <c r="G26" s="49">
        <v>44200</v>
      </c>
      <c r="H26" s="104">
        <v>72500</v>
      </c>
      <c r="I26" s="104">
        <v>26200</v>
      </c>
      <c r="J26" s="100"/>
      <c r="K26" s="101">
        <f t="shared" si="0"/>
        <v>1.6402714932126696</v>
      </c>
      <c r="L26" s="101">
        <f t="shared" si="1"/>
        <v>0.59276018099547512</v>
      </c>
      <c r="M26" s="125">
        <f t="shared" si="2"/>
        <v>4420</v>
      </c>
      <c r="N26" s="120">
        <f t="shared" si="3"/>
        <v>6.0965517241379309E-2</v>
      </c>
      <c r="O26" s="121">
        <f t="shared" si="4"/>
        <v>0.16870229007633589</v>
      </c>
      <c r="P26" s="6"/>
    </row>
    <row r="27" spans="2:16" x14ac:dyDescent="0.35">
      <c r="B27" s="24"/>
      <c r="C27" s="108" t="s">
        <v>279</v>
      </c>
      <c r="D27" s="48">
        <v>88</v>
      </c>
      <c r="E27" s="101">
        <v>63.427230000000002</v>
      </c>
      <c r="F27" s="101">
        <v>112.66170099999999</v>
      </c>
      <c r="G27" s="49">
        <v>3766</v>
      </c>
      <c r="H27" s="104"/>
      <c r="I27" s="104"/>
      <c r="J27" s="100" t="s">
        <v>260</v>
      </c>
      <c r="K27" s="101"/>
      <c r="L27" s="101"/>
      <c r="M27" s="125">
        <f t="shared" si="2"/>
        <v>376.6</v>
      </c>
      <c r="N27" s="120"/>
      <c r="O27" s="121"/>
      <c r="P27" s="6"/>
    </row>
    <row r="28" spans="2:16" x14ac:dyDescent="0.35">
      <c r="B28" s="24"/>
      <c r="C28" s="108" t="s">
        <v>280</v>
      </c>
      <c r="D28" s="48">
        <v>92</v>
      </c>
      <c r="E28" s="101">
        <v>63.456189999999999</v>
      </c>
      <c r="F28" s="101">
        <v>112.54004</v>
      </c>
      <c r="G28" s="49">
        <v>400000</v>
      </c>
      <c r="H28" s="104">
        <v>750000</v>
      </c>
      <c r="I28" s="104">
        <v>300000</v>
      </c>
      <c r="J28" s="100"/>
      <c r="K28" s="101">
        <f t="shared" si="0"/>
        <v>1.875</v>
      </c>
      <c r="L28" s="101">
        <f t="shared" si="1"/>
        <v>0.75</v>
      </c>
      <c r="M28" s="125">
        <f t="shared" si="2"/>
        <v>40000</v>
      </c>
      <c r="N28" s="120">
        <f t="shared" si="3"/>
        <v>5.3333333333333337E-2</v>
      </c>
      <c r="O28" s="121">
        <f t="shared" si="4"/>
        <v>0.13333333333333333</v>
      </c>
      <c r="P28" s="6"/>
    </row>
    <row r="29" spans="2:16" x14ac:dyDescent="0.35">
      <c r="B29" s="24"/>
      <c r="C29" s="108" t="s">
        <v>281</v>
      </c>
      <c r="D29" s="48">
        <v>95</v>
      </c>
      <c r="E29" s="101">
        <v>63.485318999999997</v>
      </c>
      <c r="F29" s="101">
        <v>112.494767</v>
      </c>
      <c r="G29" s="49">
        <v>97175</v>
      </c>
      <c r="H29" s="104"/>
      <c r="I29" s="104"/>
      <c r="J29" s="100" t="s">
        <v>269</v>
      </c>
      <c r="K29" s="101"/>
      <c r="L29" s="101"/>
      <c r="M29" s="125">
        <f t="shared" si="2"/>
        <v>9717.5</v>
      </c>
      <c r="N29" s="120"/>
      <c r="O29" s="121"/>
      <c r="P29" s="6"/>
    </row>
    <row r="30" spans="2:16" x14ac:dyDescent="0.35">
      <c r="B30" s="24"/>
      <c r="C30" s="108" t="s">
        <v>282</v>
      </c>
      <c r="D30" s="48">
        <v>98</v>
      </c>
      <c r="E30" s="101">
        <v>63.573213000000003</v>
      </c>
      <c r="F30" s="101">
        <v>112.322266</v>
      </c>
      <c r="G30" s="49">
        <v>180494</v>
      </c>
      <c r="H30" s="104"/>
      <c r="I30" s="104"/>
      <c r="J30" s="100" t="s">
        <v>269</v>
      </c>
      <c r="K30" s="101"/>
      <c r="L30" s="101"/>
      <c r="M30" s="125">
        <f t="shared" si="2"/>
        <v>18049.400000000001</v>
      </c>
      <c r="N30" s="120"/>
      <c r="O30" s="121"/>
      <c r="P30" s="6"/>
    </row>
    <row r="31" spans="2:16" x14ac:dyDescent="0.35">
      <c r="B31" s="24"/>
      <c r="C31" s="108" t="s">
        <v>283</v>
      </c>
      <c r="D31" s="48">
        <v>101</v>
      </c>
      <c r="E31" s="101">
        <v>63.578650000000003</v>
      </c>
      <c r="F31" s="101">
        <v>112.32008</v>
      </c>
      <c r="G31" s="49">
        <v>125000</v>
      </c>
      <c r="H31" s="104">
        <v>170000</v>
      </c>
      <c r="I31" s="104">
        <v>65000</v>
      </c>
      <c r="J31" s="100"/>
      <c r="K31" s="101">
        <f t="shared" si="0"/>
        <v>1.36</v>
      </c>
      <c r="L31" s="101">
        <f t="shared" si="1"/>
        <v>0.52</v>
      </c>
      <c r="M31" s="125">
        <f t="shared" si="2"/>
        <v>12500</v>
      </c>
      <c r="N31" s="120">
        <f t="shared" si="3"/>
        <v>7.3529411764705885E-2</v>
      </c>
      <c r="O31" s="121">
        <f t="shared" si="4"/>
        <v>0.19230769230769232</v>
      </c>
      <c r="P31" s="6"/>
    </row>
    <row r="32" spans="2:16" x14ac:dyDescent="0.35">
      <c r="B32" s="24"/>
      <c r="C32" s="108" t="s">
        <v>284</v>
      </c>
      <c r="D32" s="48">
        <v>104</v>
      </c>
      <c r="E32" s="101">
        <v>63.584969999999998</v>
      </c>
      <c r="F32" s="101">
        <v>112.30616000000001</v>
      </c>
      <c r="G32" s="49">
        <v>400000</v>
      </c>
      <c r="H32" s="104">
        <v>350000</v>
      </c>
      <c r="I32" s="104">
        <v>55000</v>
      </c>
      <c r="J32" s="100"/>
      <c r="K32" s="101">
        <f t="shared" si="0"/>
        <v>0.875</v>
      </c>
      <c r="L32" s="101">
        <f t="shared" si="1"/>
        <v>0.13750000000000001</v>
      </c>
      <c r="M32" s="125">
        <f t="shared" si="2"/>
        <v>40000</v>
      </c>
      <c r="N32" s="120">
        <f t="shared" si="3"/>
        <v>0.11428571428571428</v>
      </c>
      <c r="O32" s="121">
        <f t="shared" si="4"/>
        <v>0.72727272727272729</v>
      </c>
      <c r="P32" s="6"/>
    </row>
    <row r="33" spans="2:16" x14ac:dyDescent="0.35">
      <c r="B33" s="24"/>
      <c r="C33" s="108" t="s">
        <v>285</v>
      </c>
      <c r="D33" s="48">
        <v>107</v>
      </c>
      <c r="E33" s="101">
        <v>63.592517000000001</v>
      </c>
      <c r="F33" s="101">
        <v>112.29401799999999</v>
      </c>
      <c r="G33" s="49">
        <v>264245</v>
      </c>
      <c r="H33" s="104"/>
      <c r="I33" s="104"/>
      <c r="J33" s="100" t="s">
        <v>269</v>
      </c>
      <c r="K33" s="101"/>
      <c r="L33" s="101"/>
      <c r="M33" s="125">
        <f t="shared" si="2"/>
        <v>26424.5</v>
      </c>
      <c r="N33" s="120"/>
      <c r="O33" s="121"/>
      <c r="P33" s="6"/>
    </row>
    <row r="34" spans="2:16" x14ac:dyDescent="0.35">
      <c r="B34" s="24"/>
      <c r="C34" s="108" t="s">
        <v>286</v>
      </c>
      <c r="D34" s="48">
        <v>110</v>
      </c>
      <c r="E34" s="101">
        <v>63.601039999999998</v>
      </c>
      <c r="F34" s="101">
        <v>112.29642</v>
      </c>
      <c r="G34" s="49">
        <v>75500</v>
      </c>
      <c r="H34" s="104">
        <v>80000</v>
      </c>
      <c r="I34" s="104">
        <v>95000</v>
      </c>
      <c r="J34" s="100"/>
      <c r="K34" s="101">
        <f t="shared" si="0"/>
        <v>1.0596026490066226</v>
      </c>
      <c r="L34" s="101">
        <f t="shared" si="1"/>
        <v>1.2582781456953642</v>
      </c>
      <c r="M34" s="125">
        <f t="shared" si="2"/>
        <v>7550</v>
      </c>
      <c r="N34" s="120">
        <f t="shared" si="3"/>
        <v>9.4375000000000001E-2</v>
      </c>
      <c r="O34" s="121">
        <f t="shared" si="4"/>
        <v>7.9473684210526321E-2</v>
      </c>
      <c r="P34" s="6"/>
    </row>
    <row r="35" spans="2:16" ht="15" thickBot="1" x14ac:dyDescent="0.4">
      <c r="B35" s="24"/>
      <c r="C35" s="111" t="s">
        <v>287</v>
      </c>
      <c r="D35" s="96">
        <v>113</v>
      </c>
      <c r="E35" s="105">
        <v>63.612490000000001</v>
      </c>
      <c r="F35" s="105">
        <v>112.25024999999999</v>
      </c>
      <c r="G35" s="97">
        <v>165500</v>
      </c>
      <c r="H35" s="106">
        <v>125000</v>
      </c>
      <c r="I35" s="106">
        <v>12000</v>
      </c>
      <c r="J35" s="107"/>
      <c r="K35" s="105">
        <f t="shared" si="0"/>
        <v>0.75528700906344415</v>
      </c>
      <c r="L35" s="105">
        <f t="shared" si="1"/>
        <v>7.2507552870090641E-2</v>
      </c>
      <c r="M35" s="126">
        <f t="shared" si="2"/>
        <v>16550</v>
      </c>
      <c r="N35" s="122">
        <f t="shared" si="3"/>
        <v>0.13239999999999999</v>
      </c>
      <c r="O35" s="123">
        <f t="shared" si="4"/>
        <v>1.3791666666666667</v>
      </c>
      <c r="P35" s="6"/>
    </row>
    <row r="36" spans="2:16" ht="6" customHeight="1" thickBot="1" x14ac:dyDescent="0.4">
      <c r="B36" s="26"/>
      <c r="C36" s="25"/>
      <c r="D36" s="25"/>
      <c r="E36" s="21"/>
      <c r="F36" s="25"/>
      <c r="G36" s="21"/>
      <c r="H36" s="21"/>
      <c r="I36" s="21"/>
      <c r="J36" s="25"/>
      <c r="K36" s="25"/>
      <c r="L36" s="25"/>
      <c r="M36" s="9"/>
      <c r="N36" s="9"/>
      <c r="O36" s="9"/>
      <c r="P36" s="10"/>
    </row>
  </sheetData>
  <mergeCells count="11">
    <mergeCell ref="O5:O6"/>
    <mergeCell ref="C5:C6"/>
    <mergeCell ref="D5:D6"/>
    <mergeCell ref="E5:E6"/>
    <mergeCell ref="F5:F6"/>
    <mergeCell ref="J5:J6"/>
    <mergeCell ref="K5:L5"/>
    <mergeCell ref="G5:G6"/>
    <mergeCell ref="H5:I5"/>
    <mergeCell ref="M5:M6"/>
    <mergeCell ref="N5:N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E618-370B-4DED-8BFF-203ACDE58F23}">
  <dimension ref="B5:O37"/>
  <sheetViews>
    <sheetView topLeftCell="A4" workbookViewId="0">
      <selection activeCell="D7" sqref="D7:I16"/>
    </sheetView>
  </sheetViews>
  <sheetFormatPr defaultRowHeight="14.5" x14ac:dyDescent="0.35"/>
  <cols>
    <col min="2" max="2" width="1.7265625" customWidth="1"/>
    <col min="5" max="6" width="12.7265625" customWidth="1"/>
    <col min="7" max="7" width="16.453125" bestFit="1" customWidth="1"/>
    <col min="8" max="11" width="12.7265625" customWidth="1"/>
    <col min="12" max="12" width="18.81640625" customWidth="1"/>
    <col min="13" max="13" width="13.54296875" customWidth="1"/>
    <col min="14" max="14" width="15.1796875" customWidth="1"/>
    <col min="15" max="15" width="1.7265625" customWidth="1"/>
  </cols>
  <sheetData>
    <row r="5" spans="2:15" ht="15" thickBot="1" x14ac:dyDescent="0.4"/>
    <row r="6" spans="2:15" ht="6" customHeight="1" thickBot="1" x14ac:dyDescent="0.4">
      <c r="B6" s="2"/>
      <c r="C6" s="3"/>
      <c r="D6" s="3"/>
      <c r="E6" s="3"/>
      <c r="F6" s="3"/>
      <c r="G6" s="3"/>
      <c r="H6" s="3"/>
      <c r="I6" s="3"/>
      <c r="J6" s="3"/>
      <c r="K6" s="3"/>
      <c r="L6" s="3"/>
      <c r="M6" s="3"/>
      <c r="N6" s="3"/>
      <c r="O6" s="4"/>
    </row>
    <row r="7" spans="2:15" x14ac:dyDescent="0.35">
      <c r="B7" s="7"/>
      <c r="C7" s="238"/>
      <c r="D7" s="272" t="s">
        <v>290</v>
      </c>
      <c r="E7" s="270" t="s">
        <v>291</v>
      </c>
      <c r="F7" s="275" t="s">
        <v>288</v>
      </c>
      <c r="G7" s="276"/>
      <c r="H7" s="277" t="s">
        <v>289</v>
      </c>
      <c r="I7" s="276"/>
      <c r="J7" s="275" t="s">
        <v>4</v>
      </c>
      <c r="K7" s="276"/>
      <c r="L7" s="266" t="s">
        <v>23</v>
      </c>
      <c r="M7" s="268" t="s">
        <v>7</v>
      </c>
      <c r="N7" s="254" t="s">
        <v>24</v>
      </c>
      <c r="O7" s="6"/>
    </row>
    <row r="8" spans="2:15" ht="15" thickBot="1" x14ac:dyDescent="0.4">
      <c r="B8" s="39"/>
      <c r="C8" s="239"/>
      <c r="D8" s="273"/>
      <c r="E8" s="271"/>
      <c r="F8" s="243" t="s">
        <v>292</v>
      </c>
      <c r="G8" s="240" t="s">
        <v>293</v>
      </c>
      <c r="H8" s="241" t="s">
        <v>294</v>
      </c>
      <c r="I8" s="240" t="s">
        <v>293</v>
      </c>
      <c r="J8" s="242" t="s">
        <v>294</v>
      </c>
      <c r="K8" s="240" t="s">
        <v>293</v>
      </c>
      <c r="L8" s="278"/>
      <c r="M8" s="279"/>
      <c r="N8" s="274"/>
      <c r="O8" s="6"/>
    </row>
    <row r="9" spans="2:15" x14ac:dyDescent="0.35">
      <c r="B9" s="39"/>
      <c r="C9" s="172" t="s">
        <v>295</v>
      </c>
      <c r="D9" s="148" t="s">
        <v>296</v>
      </c>
      <c r="E9" s="171">
        <v>8.8000000000000007</v>
      </c>
      <c r="F9" s="170">
        <v>2.7276072925186687</v>
      </c>
      <c r="G9" s="134">
        <v>2.04178212188345</v>
      </c>
      <c r="H9" s="135">
        <v>900575</v>
      </c>
      <c r="I9" s="135">
        <v>536250</v>
      </c>
      <c r="J9" s="135">
        <v>2456414.9374600002</v>
      </c>
      <c r="K9" s="135">
        <v>1094905.66286</v>
      </c>
      <c r="L9" s="136">
        <f>0.1*H9</f>
        <v>90057.5</v>
      </c>
      <c r="M9" s="137">
        <f>L9/J9</f>
        <v>3.6662169174529573E-2</v>
      </c>
      <c r="N9" s="138">
        <f>L9/K9</f>
        <v>8.2251378410776552E-2</v>
      </c>
      <c r="O9" s="6"/>
    </row>
    <row r="10" spans="2:15" x14ac:dyDescent="0.35">
      <c r="B10" s="39"/>
      <c r="C10" s="139" t="s">
        <v>297</v>
      </c>
      <c r="D10" s="127" t="s">
        <v>298</v>
      </c>
      <c r="E10" s="128">
        <v>14.5</v>
      </c>
      <c r="F10" s="128">
        <v>4.7290832538910994</v>
      </c>
      <c r="G10" s="128">
        <v>3.9594690902401299</v>
      </c>
      <c r="H10" s="129">
        <v>804400</v>
      </c>
      <c r="I10" s="129">
        <v>614250</v>
      </c>
      <c r="J10" s="129">
        <v>3804074.5694300001</v>
      </c>
      <c r="K10" s="129">
        <v>2432103.8886799999</v>
      </c>
      <c r="L10" s="125">
        <f t="shared" ref="L10:L36" si="0">0.1*H10</f>
        <v>80440</v>
      </c>
      <c r="M10" s="120">
        <f t="shared" ref="M10:M36" si="1">L10/J10</f>
        <v>2.1145747416842324E-2</v>
      </c>
      <c r="N10" s="121">
        <f t="shared" ref="N10:N36" si="2">L10/K10</f>
        <v>3.307424504948183E-2</v>
      </c>
      <c r="O10" s="6"/>
    </row>
    <row r="11" spans="2:15" x14ac:dyDescent="0.35">
      <c r="B11" s="39"/>
      <c r="C11" s="139" t="s">
        <v>299</v>
      </c>
      <c r="D11" s="127" t="s">
        <v>300</v>
      </c>
      <c r="E11" s="128">
        <v>4</v>
      </c>
      <c r="F11" s="128">
        <v>1.1005170506181101</v>
      </c>
      <c r="G11" s="128">
        <v>0.61883639759555553</v>
      </c>
      <c r="H11" s="129">
        <v>25400</v>
      </c>
      <c r="I11" s="129">
        <v>4500</v>
      </c>
      <c r="J11" s="129">
        <v>27953.133085699999</v>
      </c>
      <c r="K11" s="129">
        <v>2784.76378918</v>
      </c>
      <c r="L11" s="125">
        <f t="shared" si="0"/>
        <v>2540</v>
      </c>
      <c r="M11" s="120">
        <f t="shared" si="1"/>
        <v>9.0866379529362648E-2</v>
      </c>
      <c r="N11" s="121">
        <f t="shared" si="2"/>
        <v>0.91210608593410614</v>
      </c>
      <c r="O11" s="6"/>
    </row>
    <row r="12" spans="2:15" x14ac:dyDescent="0.35">
      <c r="B12" s="39"/>
      <c r="C12" s="139" t="s">
        <v>301</v>
      </c>
      <c r="D12" s="127" t="s">
        <v>302</v>
      </c>
      <c r="E12" s="128">
        <v>0.75</v>
      </c>
      <c r="F12" s="128">
        <v>0.17285022062912619</v>
      </c>
      <c r="G12" s="128" t="s">
        <v>303</v>
      </c>
      <c r="H12" s="129">
        <v>10300</v>
      </c>
      <c r="I12" s="129"/>
      <c r="J12" s="129">
        <v>1780.3572724799999</v>
      </c>
      <c r="K12" s="129"/>
      <c r="L12" s="125">
        <f t="shared" si="0"/>
        <v>1030</v>
      </c>
      <c r="M12" s="120">
        <f t="shared" si="1"/>
        <v>0.57853556469889433</v>
      </c>
      <c r="N12" s="121"/>
      <c r="O12" s="6"/>
    </row>
    <row r="13" spans="2:15" x14ac:dyDescent="0.35">
      <c r="B13" s="39"/>
      <c r="C13" s="139" t="s">
        <v>304</v>
      </c>
      <c r="D13" s="127" t="s">
        <v>305</v>
      </c>
      <c r="E13" s="128">
        <v>1</v>
      </c>
      <c r="F13" s="128">
        <v>0.39326990889012348</v>
      </c>
      <c r="G13" s="128" t="s">
        <v>303</v>
      </c>
      <c r="H13" s="129">
        <v>24300</v>
      </c>
      <c r="I13" s="129"/>
      <c r="J13" s="129">
        <v>9556.4587860299998</v>
      </c>
      <c r="K13" s="129"/>
      <c r="L13" s="125">
        <f t="shared" si="0"/>
        <v>2430</v>
      </c>
      <c r="M13" s="120">
        <f t="shared" si="1"/>
        <v>0.25427829014993164</v>
      </c>
      <c r="N13" s="121"/>
      <c r="O13" s="6"/>
    </row>
    <row r="14" spans="2:15" x14ac:dyDescent="0.35">
      <c r="B14" s="39"/>
      <c r="C14" s="139" t="s">
        <v>306</v>
      </c>
      <c r="D14" s="130" t="s">
        <v>307</v>
      </c>
      <c r="E14" s="128">
        <v>10.75</v>
      </c>
      <c r="F14" s="128">
        <v>2.7663557435121948</v>
      </c>
      <c r="G14" s="128">
        <v>2.3859642785964912</v>
      </c>
      <c r="H14" s="129">
        <v>82000</v>
      </c>
      <c r="I14" s="129">
        <v>45600</v>
      </c>
      <c r="J14" s="129">
        <v>226841.17096799999</v>
      </c>
      <c r="K14" s="129">
        <v>108799.971104</v>
      </c>
      <c r="L14" s="125">
        <f t="shared" si="0"/>
        <v>8200</v>
      </c>
      <c r="M14" s="120">
        <f t="shared" si="1"/>
        <v>3.6148640764849325E-2</v>
      </c>
      <c r="N14" s="121">
        <f t="shared" si="2"/>
        <v>7.5367667075589229E-2</v>
      </c>
      <c r="O14" s="6"/>
    </row>
    <row r="15" spans="2:15" x14ac:dyDescent="0.35">
      <c r="B15" s="39"/>
      <c r="C15" s="139" t="s">
        <v>308</v>
      </c>
      <c r="D15" s="127" t="s">
        <v>309</v>
      </c>
      <c r="E15" s="128">
        <v>12</v>
      </c>
      <c r="F15" s="128">
        <v>4.463072024477448</v>
      </c>
      <c r="G15" s="128">
        <v>4.023573401931464</v>
      </c>
      <c r="H15" s="129">
        <v>90900</v>
      </c>
      <c r="I15" s="129">
        <v>64200</v>
      </c>
      <c r="J15" s="129">
        <v>405693.24702499999</v>
      </c>
      <c r="K15" s="129">
        <v>258313.412404</v>
      </c>
      <c r="L15" s="125">
        <f t="shared" si="0"/>
        <v>9090</v>
      </c>
      <c r="M15" s="120">
        <f t="shared" si="1"/>
        <v>2.2406091466047617E-2</v>
      </c>
      <c r="N15" s="121">
        <f t="shared" si="2"/>
        <v>3.5189810375712574E-2</v>
      </c>
      <c r="O15" s="6"/>
    </row>
    <row r="16" spans="2:15" x14ac:dyDescent="0.35">
      <c r="B16" s="39"/>
      <c r="C16" s="139" t="s">
        <v>310</v>
      </c>
      <c r="D16" s="127" t="s">
        <v>311</v>
      </c>
      <c r="E16" s="128">
        <v>2.25</v>
      </c>
      <c r="F16" s="128">
        <v>0.57523893102115387</v>
      </c>
      <c r="G16" s="128">
        <v>8.8859539765384618E-2</v>
      </c>
      <c r="H16" s="129">
        <v>52000</v>
      </c>
      <c r="I16" s="129">
        <v>1300</v>
      </c>
      <c r="J16" s="129">
        <v>29912.424413100001</v>
      </c>
      <c r="K16" s="129">
        <v>115.517401695</v>
      </c>
      <c r="L16" s="125">
        <f t="shared" si="0"/>
        <v>5200</v>
      </c>
      <c r="M16" s="120">
        <f t="shared" si="1"/>
        <v>0.17384080702340815</v>
      </c>
      <c r="N16" s="121">
        <f t="shared" si="2"/>
        <v>45.014862901171661</v>
      </c>
      <c r="O16" s="6"/>
    </row>
    <row r="17" spans="2:15" x14ac:dyDescent="0.35">
      <c r="B17" s="39"/>
      <c r="C17" s="139" t="s">
        <v>312</v>
      </c>
      <c r="D17" s="127" t="s">
        <v>313</v>
      </c>
      <c r="E17" s="128">
        <v>1.25</v>
      </c>
      <c r="F17" s="128">
        <v>0.39308748816011235</v>
      </c>
      <c r="G17" s="128" t="s">
        <v>303</v>
      </c>
      <c r="H17" s="129">
        <v>35600</v>
      </c>
      <c r="I17" s="129"/>
      <c r="J17" s="129">
        <v>13993.9145785</v>
      </c>
      <c r="K17" s="129"/>
      <c r="L17" s="125">
        <f t="shared" si="0"/>
        <v>3560</v>
      </c>
      <c r="M17" s="120">
        <f t="shared" si="1"/>
        <v>0.25439629347670312</v>
      </c>
      <c r="N17" s="121"/>
      <c r="O17" s="6"/>
    </row>
    <row r="18" spans="2:15" x14ac:dyDescent="0.35">
      <c r="B18" s="39"/>
      <c r="C18" s="139" t="s">
        <v>314</v>
      </c>
      <c r="D18" s="127" t="s">
        <v>315</v>
      </c>
      <c r="E18" s="128">
        <v>1.75</v>
      </c>
      <c r="F18" s="128">
        <v>0.46194952435060976</v>
      </c>
      <c r="G18" s="128" t="s">
        <v>303</v>
      </c>
      <c r="H18" s="129">
        <v>32800</v>
      </c>
      <c r="I18" s="129"/>
      <c r="J18" s="129">
        <v>15151.9443987</v>
      </c>
      <c r="K18" s="129"/>
      <c r="L18" s="125">
        <f t="shared" si="0"/>
        <v>3280</v>
      </c>
      <c r="M18" s="120">
        <f t="shared" si="1"/>
        <v>0.21647386722732537</v>
      </c>
      <c r="N18" s="121"/>
      <c r="O18" s="6"/>
    </row>
    <row r="19" spans="2:15" x14ac:dyDescent="0.35">
      <c r="B19" s="39"/>
      <c r="C19" s="139" t="s">
        <v>316</v>
      </c>
      <c r="D19" s="127" t="s">
        <v>317</v>
      </c>
      <c r="E19" s="128">
        <v>3</v>
      </c>
      <c r="F19" s="128">
        <v>0.83031849314177208</v>
      </c>
      <c r="G19" s="128">
        <v>0.23170865717380953</v>
      </c>
      <c r="H19" s="129">
        <v>39500</v>
      </c>
      <c r="I19" s="129">
        <v>4200</v>
      </c>
      <c r="J19" s="129">
        <v>32797.580479099997</v>
      </c>
      <c r="K19" s="129">
        <v>973.17636013000003</v>
      </c>
      <c r="L19" s="125">
        <f t="shared" si="0"/>
        <v>3950</v>
      </c>
      <c r="M19" s="120">
        <f t="shared" si="1"/>
        <v>0.12043571331480098</v>
      </c>
      <c r="N19" s="121">
        <f t="shared" si="2"/>
        <v>4.0588737682369782</v>
      </c>
      <c r="O19" s="6"/>
    </row>
    <row r="20" spans="2:15" x14ac:dyDescent="0.35">
      <c r="B20" s="39"/>
      <c r="C20" s="139" t="s">
        <v>318</v>
      </c>
      <c r="D20" s="127" t="s">
        <v>319</v>
      </c>
      <c r="E20" s="128">
        <v>2.5</v>
      </c>
      <c r="F20" s="128">
        <v>0.41668117960458456</v>
      </c>
      <c r="G20" s="128">
        <v>0.14780873722555554</v>
      </c>
      <c r="H20" s="129">
        <v>34900</v>
      </c>
      <c r="I20" s="129">
        <v>900</v>
      </c>
      <c r="J20" s="129">
        <v>14542.173168200001</v>
      </c>
      <c r="K20" s="129">
        <v>133.02786350299999</v>
      </c>
      <c r="L20" s="125">
        <f t="shared" si="0"/>
        <v>3490</v>
      </c>
      <c r="M20" s="120">
        <f t="shared" si="1"/>
        <v>0.23999164083891766</v>
      </c>
      <c r="N20" s="121">
        <f t="shared" si="2"/>
        <v>26.235105248618044</v>
      </c>
      <c r="O20" s="6"/>
    </row>
    <row r="21" spans="2:15" x14ac:dyDescent="0.35">
      <c r="B21" s="39"/>
      <c r="C21" s="139" t="s">
        <v>320</v>
      </c>
      <c r="D21" s="127" t="s">
        <v>321</v>
      </c>
      <c r="E21" s="128">
        <v>4.5</v>
      </c>
      <c r="F21" s="128">
        <v>1.4341795437086777</v>
      </c>
      <c r="G21" s="128">
        <v>1.0836807261106383</v>
      </c>
      <c r="H21" s="129">
        <v>96800</v>
      </c>
      <c r="I21" s="129">
        <v>23500</v>
      </c>
      <c r="J21" s="129">
        <v>138828.57983100001</v>
      </c>
      <c r="K21" s="129">
        <v>25466.4970636</v>
      </c>
      <c r="L21" s="125">
        <f t="shared" si="0"/>
        <v>9680</v>
      </c>
      <c r="M21" s="120">
        <f t="shared" si="1"/>
        <v>6.9726276907706899E-2</v>
      </c>
      <c r="N21" s="121">
        <f t="shared" si="2"/>
        <v>0.38010724348249308</v>
      </c>
      <c r="O21" s="6"/>
    </row>
    <row r="22" spans="2:15" x14ac:dyDescent="0.35">
      <c r="B22" s="39"/>
      <c r="C22" s="139" t="s">
        <v>322</v>
      </c>
      <c r="D22" s="127" t="s">
        <v>302</v>
      </c>
      <c r="E22" s="128">
        <v>5.75</v>
      </c>
      <c r="F22" s="128">
        <v>2.0292192189019853</v>
      </c>
      <c r="G22" s="128">
        <v>1.2591823307050454</v>
      </c>
      <c r="H22" s="129">
        <v>322400</v>
      </c>
      <c r="I22" s="129">
        <v>154600</v>
      </c>
      <c r="J22" s="129">
        <v>654220.276174</v>
      </c>
      <c r="K22" s="129">
        <v>194669.588327</v>
      </c>
      <c r="L22" s="125">
        <f t="shared" si="0"/>
        <v>32240</v>
      </c>
      <c r="M22" s="120">
        <f t="shared" si="1"/>
        <v>4.9280037892658148E-2</v>
      </c>
      <c r="N22" s="121">
        <f t="shared" si="2"/>
        <v>0.16561395273433382</v>
      </c>
      <c r="O22" s="6"/>
    </row>
    <row r="23" spans="2:15" x14ac:dyDescent="0.35">
      <c r="B23" s="39"/>
      <c r="C23" s="139" t="s">
        <v>323</v>
      </c>
      <c r="D23" s="130" t="s">
        <v>324</v>
      </c>
      <c r="E23" s="128">
        <v>2</v>
      </c>
      <c r="F23" s="128">
        <v>0.79518553259753788</v>
      </c>
      <c r="G23" s="128" t="s">
        <v>303</v>
      </c>
      <c r="H23" s="129">
        <v>105600</v>
      </c>
      <c r="I23" s="129"/>
      <c r="J23" s="129">
        <v>83971.592242300001</v>
      </c>
      <c r="K23" s="129"/>
      <c r="L23" s="125">
        <f t="shared" si="0"/>
        <v>10560</v>
      </c>
      <c r="M23" s="120">
        <f t="shared" si="1"/>
        <v>0.125756815108723</v>
      </c>
      <c r="N23" s="121"/>
      <c r="O23" s="6"/>
    </row>
    <row r="24" spans="2:15" x14ac:dyDescent="0.35">
      <c r="B24" s="39"/>
      <c r="C24" s="139" t="s">
        <v>325</v>
      </c>
      <c r="D24" s="131" t="s">
        <v>326</v>
      </c>
      <c r="E24" s="128">
        <v>3.25</v>
      </c>
      <c r="F24" s="128">
        <v>0.88453652141465922</v>
      </c>
      <c r="G24" s="128">
        <v>0.35447277742287581</v>
      </c>
      <c r="H24" s="129">
        <v>195100</v>
      </c>
      <c r="I24" s="129">
        <v>15300</v>
      </c>
      <c r="J24" s="129">
        <v>172573.07532800001</v>
      </c>
      <c r="K24" s="129">
        <v>5423.4334945700002</v>
      </c>
      <c r="L24" s="125">
        <f t="shared" si="0"/>
        <v>19510</v>
      </c>
      <c r="M24" s="120">
        <f t="shared" si="1"/>
        <v>0.11305355695214003</v>
      </c>
      <c r="N24" s="121">
        <f t="shared" si="2"/>
        <v>3.5973521238037898</v>
      </c>
      <c r="O24" s="6"/>
    </row>
    <row r="25" spans="2:15" x14ac:dyDescent="0.35">
      <c r="B25" s="39"/>
      <c r="C25" s="139" t="s">
        <v>327</v>
      </c>
      <c r="D25" s="131" t="s">
        <v>328</v>
      </c>
      <c r="E25" s="128">
        <v>3.75</v>
      </c>
      <c r="F25" s="128">
        <v>1.5083292035486111</v>
      </c>
      <c r="G25" s="128">
        <v>0.83011606855137621</v>
      </c>
      <c r="H25" s="129">
        <v>28800</v>
      </c>
      <c r="I25" s="129">
        <v>10900</v>
      </c>
      <c r="J25" s="129">
        <v>43439.881062200002</v>
      </c>
      <c r="K25" s="129">
        <v>9048.2651472100006</v>
      </c>
      <c r="L25" s="125">
        <f t="shared" si="0"/>
        <v>2880</v>
      </c>
      <c r="M25" s="120">
        <f t="shared" si="1"/>
        <v>6.6298524065391246E-2</v>
      </c>
      <c r="N25" s="121">
        <f t="shared" si="2"/>
        <v>0.3182930598456255</v>
      </c>
      <c r="O25" s="6"/>
    </row>
    <row r="26" spans="2:15" x14ac:dyDescent="0.35">
      <c r="B26" s="39"/>
      <c r="C26" s="139" t="s">
        <v>329</v>
      </c>
      <c r="D26" s="131" t="s">
        <v>330</v>
      </c>
      <c r="E26" s="128">
        <v>3</v>
      </c>
      <c r="F26" s="128">
        <v>1.011099396022181</v>
      </c>
      <c r="G26" s="128">
        <v>0.37211715233947368</v>
      </c>
      <c r="H26" s="129">
        <v>54100</v>
      </c>
      <c r="I26" s="129">
        <v>7600</v>
      </c>
      <c r="J26" s="129">
        <v>54700.477324799998</v>
      </c>
      <c r="K26" s="129">
        <v>2828.09035778</v>
      </c>
      <c r="L26" s="125">
        <f t="shared" si="0"/>
        <v>5410</v>
      </c>
      <c r="M26" s="120">
        <f t="shared" si="1"/>
        <v>9.890224481729018E-2</v>
      </c>
      <c r="N26" s="121">
        <f t="shared" si="2"/>
        <v>1.9129516088894531</v>
      </c>
      <c r="O26" s="6"/>
    </row>
    <row r="27" spans="2:15" x14ac:dyDescent="0.35">
      <c r="B27" s="39"/>
      <c r="C27" s="139" t="s">
        <v>331</v>
      </c>
      <c r="D27" s="131" t="s">
        <v>332</v>
      </c>
      <c r="E27" s="128">
        <v>2.25</v>
      </c>
      <c r="F27" s="128">
        <v>0.84169667506140344</v>
      </c>
      <c r="G27" s="128">
        <v>2.0445823669449997E-2</v>
      </c>
      <c r="H27" s="129">
        <v>22800</v>
      </c>
      <c r="I27" s="129">
        <v>200</v>
      </c>
      <c r="J27" s="129">
        <v>19190.6841914</v>
      </c>
      <c r="K27" s="129">
        <v>4.0891647338899997</v>
      </c>
      <c r="L27" s="125">
        <f t="shared" si="0"/>
        <v>2280</v>
      </c>
      <c r="M27" s="120">
        <f t="shared" si="1"/>
        <v>0.11880764527518752</v>
      </c>
      <c r="N27" s="121">
        <f t="shared" si="2"/>
        <v>557.57108074025882</v>
      </c>
      <c r="O27" s="6"/>
    </row>
    <row r="28" spans="2:15" x14ac:dyDescent="0.35">
      <c r="B28" s="39"/>
      <c r="C28" s="139" t="s">
        <v>333</v>
      </c>
      <c r="D28" s="131" t="s">
        <v>334</v>
      </c>
      <c r="E28" s="128">
        <v>4.5</v>
      </c>
      <c r="F28" s="128">
        <v>1</v>
      </c>
      <c r="G28" s="128">
        <v>0.87125958457070696</v>
      </c>
      <c r="H28" s="129">
        <v>44800</v>
      </c>
      <c r="I28" s="129">
        <v>19800</v>
      </c>
      <c r="J28" s="129">
        <v>44800</v>
      </c>
      <c r="K28" s="129">
        <v>17250.939774499999</v>
      </c>
      <c r="L28" s="125">
        <f t="shared" si="0"/>
        <v>4480</v>
      </c>
      <c r="M28" s="120">
        <f t="shared" si="1"/>
        <v>0.1</v>
      </c>
      <c r="N28" s="121">
        <f t="shared" si="2"/>
        <v>0.25969599677243371</v>
      </c>
      <c r="O28" s="6"/>
    </row>
    <row r="29" spans="2:15" x14ac:dyDescent="0.35">
      <c r="B29" s="39"/>
      <c r="C29" s="139" t="s">
        <v>335</v>
      </c>
      <c r="D29" s="131" t="s">
        <v>336</v>
      </c>
      <c r="E29" s="128">
        <v>6</v>
      </c>
      <c r="F29" s="128">
        <v>1</v>
      </c>
      <c r="G29" s="128">
        <v>1.3421783259928572</v>
      </c>
      <c r="H29" s="132">
        <v>164000</v>
      </c>
      <c r="I29" s="132">
        <v>56000</v>
      </c>
      <c r="J29" s="132">
        <v>164000</v>
      </c>
      <c r="K29" s="132">
        <v>75161.986255600001</v>
      </c>
      <c r="L29" s="125">
        <f t="shared" si="0"/>
        <v>16400</v>
      </c>
      <c r="M29" s="120">
        <f t="shared" si="1"/>
        <v>0.1</v>
      </c>
      <c r="N29" s="121">
        <f t="shared" si="2"/>
        <v>0.21819540457897499</v>
      </c>
      <c r="O29" s="6"/>
    </row>
    <row r="30" spans="2:15" x14ac:dyDescent="0.35">
      <c r="B30" s="39"/>
      <c r="C30" s="139" t="s">
        <v>337</v>
      </c>
      <c r="D30" s="131" t="s">
        <v>338</v>
      </c>
      <c r="E30" s="128">
        <v>2.25</v>
      </c>
      <c r="F30" s="128">
        <v>0.77959513678008296</v>
      </c>
      <c r="G30" s="128">
        <v>1</v>
      </c>
      <c r="H30" s="129">
        <v>72300</v>
      </c>
      <c r="I30" s="129">
        <v>69.422054290800006</v>
      </c>
      <c r="J30" s="129">
        <v>56364.728389199998</v>
      </c>
      <c r="K30" s="129">
        <v>69.422054290800006</v>
      </c>
      <c r="L30" s="125">
        <f t="shared" si="0"/>
        <v>7230</v>
      </c>
      <c r="M30" s="120">
        <f t="shared" si="1"/>
        <v>0.12827170832930573</v>
      </c>
      <c r="N30" s="121">
        <f t="shared" si="2"/>
        <v>104.14557843123549</v>
      </c>
      <c r="O30" s="6"/>
    </row>
    <row r="31" spans="2:15" x14ac:dyDescent="0.35">
      <c r="B31" s="39"/>
      <c r="C31" s="139" t="s">
        <v>339</v>
      </c>
      <c r="D31" s="131" t="s">
        <v>340</v>
      </c>
      <c r="E31" s="128">
        <v>8</v>
      </c>
      <c r="F31" s="128">
        <v>1.0951536363353764</v>
      </c>
      <c r="G31" s="128">
        <v>1.9566667868225807</v>
      </c>
      <c r="H31" s="129">
        <v>228400</v>
      </c>
      <c r="I31" s="129">
        <v>24800</v>
      </c>
      <c r="J31" s="129">
        <v>250133.090539</v>
      </c>
      <c r="K31" s="129">
        <v>48525.336313200001</v>
      </c>
      <c r="L31" s="125">
        <f t="shared" si="0"/>
        <v>22840</v>
      </c>
      <c r="M31" s="120">
        <f t="shared" si="1"/>
        <v>9.1311389271939838E-2</v>
      </c>
      <c r="N31" s="121">
        <f t="shared" si="2"/>
        <v>0.47068195164238352</v>
      </c>
      <c r="O31" s="6"/>
    </row>
    <row r="32" spans="2:15" x14ac:dyDescent="0.35">
      <c r="B32" s="39"/>
      <c r="C32" s="139" t="s">
        <v>341</v>
      </c>
      <c r="D32" s="131" t="s">
        <v>342</v>
      </c>
      <c r="E32" s="128">
        <v>1.75</v>
      </c>
      <c r="F32" s="128">
        <v>0.5479530127677853</v>
      </c>
      <c r="G32" s="128" t="s">
        <v>303</v>
      </c>
      <c r="H32" s="129">
        <v>3725</v>
      </c>
      <c r="I32" s="129"/>
      <c r="J32" s="129">
        <v>2041.1249725600001</v>
      </c>
      <c r="K32" s="129"/>
      <c r="L32" s="125">
        <f t="shared" si="0"/>
        <v>372.5</v>
      </c>
      <c r="M32" s="120">
        <f t="shared" si="1"/>
        <v>0.18249739972207907</v>
      </c>
      <c r="N32" s="121"/>
      <c r="O32" s="6"/>
    </row>
    <row r="33" spans="2:15" x14ac:dyDescent="0.35">
      <c r="B33" s="39"/>
      <c r="C33" s="139" t="s">
        <v>343</v>
      </c>
      <c r="D33" s="131" t="s">
        <v>344</v>
      </c>
      <c r="E33" s="128">
        <v>2.25</v>
      </c>
      <c r="F33" s="128">
        <v>0.69220222866299319</v>
      </c>
      <c r="G33" s="128">
        <v>2.1134853363040003E-2</v>
      </c>
      <c r="H33" s="129">
        <v>113425</v>
      </c>
      <c r="I33" s="129">
        <v>125</v>
      </c>
      <c r="J33" s="129">
        <v>78513.037786100002</v>
      </c>
      <c r="K33" s="129">
        <v>2.6418566703800002</v>
      </c>
      <c r="L33" s="125">
        <f t="shared" si="0"/>
        <v>11342.5</v>
      </c>
      <c r="M33" s="120">
        <f t="shared" si="1"/>
        <v>0.14446645194013985</v>
      </c>
      <c r="N33" s="121">
        <f t="shared" si="2"/>
        <v>4293.3820472435073</v>
      </c>
      <c r="O33" s="6"/>
    </row>
    <row r="34" spans="2:15" x14ac:dyDescent="0.35">
      <c r="B34" s="39"/>
      <c r="C34" s="139" t="s">
        <v>345</v>
      </c>
      <c r="D34" s="131" t="s">
        <v>346</v>
      </c>
      <c r="E34" s="128">
        <v>1.75</v>
      </c>
      <c r="F34" s="128">
        <v>0.62001955931641284</v>
      </c>
      <c r="G34" s="128" t="s">
        <v>303</v>
      </c>
      <c r="H34" s="129">
        <v>14775</v>
      </c>
      <c r="I34" s="129"/>
      <c r="J34" s="129">
        <v>9160.7889888999998</v>
      </c>
      <c r="K34" s="133"/>
      <c r="L34" s="125">
        <f t="shared" si="0"/>
        <v>1477.5</v>
      </c>
      <c r="M34" s="120">
        <f t="shared" si="1"/>
        <v>0.16128523446946175</v>
      </c>
      <c r="N34" s="121"/>
      <c r="O34" s="6"/>
    </row>
    <row r="35" spans="2:15" x14ac:dyDescent="0.35">
      <c r="B35" s="39"/>
      <c r="C35" s="139" t="s">
        <v>347</v>
      </c>
      <c r="D35" s="130" t="s">
        <v>348</v>
      </c>
      <c r="E35" s="128">
        <v>1.5</v>
      </c>
      <c r="F35" s="128">
        <v>0.70132943292857142</v>
      </c>
      <c r="G35" s="128" t="s">
        <v>303</v>
      </c>
      <c r="H35" s="129">
        <v>22400</v>
      </c>
      <c r="I35" s="129"/>
      <c r="J35" s="129">
        <v>15709.7792976</v>
      </c>
      <c r="K35" s="133"/>
      <c r="L35" s="125">
        <f t="shared" si="0"/>
        <v>2240</v>
      </c>
      <c r="M35" s="120">
        <f t="shared" si="1"/>
        <v>0.14258634431243775</v>
      </c>
      <c r="N35" s="121"/>
      <c r="O35" s="6"/>
    </row>
    <row r="36" spans="2:15" ht="15" thickBot="1" x14ac:dyDescent="0.4">
      <c r="B36" s="39"/>
      <c r="C36" s="140" t="s">
        <v>349</v>
      </c>
      <c r="D36" s="141" t="s">
        <v>350</v>
      </c>
      <c r="E36" s="142">
        <v>5.25</v>
      </c>
      <c r="F36" s="142">
        <v>1.7243842880299625</v>
      </c>
      <c r="G36" s="142">
        <v>1.4776079981500283</v>
      </c>
      <c r="H36" s="143">
        <v>30037.5</v>
      </c>
      <c r="I36" s="143">
        <v>11081.25</v>
      </c>
      <c r="J36" s="143">
        <v>51796.1930517</v>
      </c>
      <c r="K36" s="143">
        <v>16373.743629500001</v>
      </c>
      <c r="L36" s="126">
        <f t="shared" si="0"/>
        <v>3003.75</v>
      </c>
      <c r="M36" s="122">
        <f t="shared" si="1"/>
        <v>5.7991713734672129E-2</v>
      </c>
      <c r="N36" s="123">
        <f t="shared" si="2"/>
        <v>0.18344918962748683</v>
      </c>
      <c r="O36" s="6"/>
    </row>
    <row r="37" spans="2:15" ht="6" customHeight="1" thickBot="1" x14ac:dyDescent="0.4">
      <c r="B37" s="40"/>
      <c r="C37" s="9"/>
      <c r="D37" s="41"/>
      <c r="E37" s="42"/>
      <c r="F37" s="42"/>
      <c r="G37" s="42"/>
      <c r="H37" s="43"/>
      <c r="I37" s="43"/>
      <c r="J37" s="43"/>
      <c r="K37" s="43"/>
      <c r="L37" s="9"/>
      <c r="M37" s="9"/>
      <c r="N37" s="9"/>
      <c r="O37" s="10"/>
    </row>
  </sheetData>
  <mergeCells count="8">
    <mergeCell ref="E7:E8"/>
    <mergeCell ref="D7:D8"/>
    <mergeCell ref="N7:N8"/>
    <mergeCell ref="F7:G7"/>
    <mergeCell ref="H7:I7"/>
    <mergeCell ref="J7:K7"/>
    <mergeCell ref="L7:L8"/>
    <mergeCell ref="M7: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8A65-9785-4317-A503-C3A8D6188666}">
  <dimension ref="B4:J45"/>
  <sheetViews>
    <sheetView workbookViewId="0">
      <selection activeCell="B5" sqref="B5:J45"/>
    </sheetView>
  </sheetViews>
  <sheetFormatPr defaultRowHeight="14.5" x14ac:dyDescent="0.35"/>
  <cols>
    <col min="2" max="2" width="1.7265625" customWidth="1"/>
    <col min="3" max="4" width="14.26953125" customWidth="1"/>
    <col min="5" max="5" width="15" customWidth="1"/>
    <col min="6" max="7" width="14.26953125" customWidth="1"/>
    <col min="8" max="8" width="19.81640625" customWidth="1"/>
    <col min="9" max="9" width="18.26953125" customWidth="1"/>
    <col min="10" max="10" width="1.7265625" customWidth="1"/>
  </cols>
  <sheetData>
    <row r="4" spans="2:10" ht="15" thickBot="1" x14ac:dyDescent="0.4"/>
    <row r="5" spans="2:10" ht="6" customHeight="1" thickBot="1" x14ac:dyDescent="0.4">
      <c r="B5" s="2"/>
      <c r="C5" s="3"/>
      <c r="D5" s="3"/>
      <c r="E5" s="3"/>
      <c r="F5" s="3"/>
      <c r="G5" s="3"/>
      <c r="H5" s="3"/>
      <c r="I5" s="3"/>
      <c r="J5" s="4"/>
    </row>
    <row r="6" spans="2:10" x14ac:dyDescent="0.35">
      <c r="B6" s="7"/>
      <c r="C6" s="117" t="s">
        <v>1</v>
      </c>
      <c r="D6" s="84" t="s">
        <v>2</v>
      </c>
      <c r="E6" s="85" t="s">
        <v>3</v>
      </c>
      <c r="F6" s="167" t="s">
        <v>251</v>
      </c>
      <c r="G6" s="85" t="s">
        <v>5</v>
      </c>
      <c r="H6" s="248" t="s">
        <v>6</v>
      </c>
      <c r="I6" s="250" t="s">
        <v>7</v>
      </c>
      <c r="J6" s="6"/>
    </row>
    <row r="7" spans="2:10" ht="15" thickBot="1" x14ac:dyDescent="0.4">
      <c r="B7" s="7"/>
      <c r="C7" s="144"/>
      <c r="D7" s="145" t="s">
        <v>8</v>
      </c>
      <c r="E7" s="146" t="s">
        <v>9</v>
      </c>
      <c r="F7" s="149" t="s">
        <v>254</v>
      </c>
      <c r="G7" s="147" t="s">
        <v>11</v>
      </c>
      <c r="H7" s="280"/>
      <c r="I7" s="281"/>
      <c r="J7" s="6"/>
    </row>
    <row r="8" spans="2:10" x14ac:dyDescent="0.35">
      <c r="B8" s="7"/>
      <c r="C8" s="155">
        <v>1</v>
      </c>
      <c r="D8" s="156">
        <v>1.4</v>
      </c>
      <c r="E8" s="157">
        <v>3.9</v>
      </c>
      <c r="F8" s="158">
        <v>1571297</v>
      </c>
      <c r="G8" s="158">
        <v>1044082</v>
      </c>
      <c r="H8" s="158">
        <v>104408.20000000001</v>
      </c>
      <c r="I8" s="159">
        <v>6.6447145256434664E-2</v>
      </c>
      <c r="J8" s="6"/>
    </row>
    <row r="9" spans="2:10" x14ac:dyDescent="0.35">
      <c r="B9" s="7"/>
      <c r="C9" s="160">
        <v>3</v>
      </c>
      <c r="D9" s="151">
        <v>1.7</v>
      </c>
      <c r="E9" s="150">
        <v>3.1</v>
      </c>
      <c r="F9" s="152">
        <v>938582</v>
      </c>
      <c r="G9" s="152">
        <v>531576</v>
      </c>
      <c r="H9" s="152">
        <v>53157.600000000006</v>
      </c>
      <c r="I9" s="161">
        <v>5.6636074418644301E-2</v>
      </c>
      <c r="J9" s="6"/>
    </row>
    <row r="10" spans="2:10" x14ac:dyDescent="0.35">
      <c r="B10" s="7"/>
      <c r="C10" s="160">
        <v>5</v>
      </c>
      <c r="D10" s="151">
        <v>1.9</v>
      </c>
      <c r="E10" s="150">
        <v>3.6</v>
      </c>
      <c r="F10" s="152">
        <v>2383667</v>
      </c>
      <c r="G10" s="152">
        <v>1192044</v>
      </c>
      <c r="H10" s="152">
        <v>119204.40000000001</v>
      </c>
      <c r="I10" s="161">
        <v>5.0008830931501762E-2</v>
      </c>
      <c r="J10" s="6"/>
    </row>
    <row r="11" spans="2:10" x14ac:dyDescent="0.35">
      <c r="B11" s="7"/>
      <c r="C11" s="160">
        <v>6</v>
      </c>
      <c r="D11" s="151">
        <v>1.5</v>
      </c>
      <c r="E11" s="150">
        <v>3.2</v>
      </c>
      <c r="F11" s="153">
        <v>845098</v>
      </c>
      <c r="G11" s="153">
        <v>540855</v>
      </c>
      <c r="H11" s="152">
        <v>54085.5</v>
      </c>
      <c r="I11" s="161">
        <v>6.3999086496477328E-2</v>
      </c>
      <c r="J11" s="6"/>
    </row>
    <row r="12" spans="2:10" x14ac:dyDescent="0.35">
      <c r="B12" s="7"/>
      <c r="C12" s="160">
        <v>7</v>
      </c>
      <c r="D12" s="151">
        <v>1.7</v>
      </c>
      <c r="E12" s="150">
        <v>3.7</v>
      </c>
      <c r="F12" s="154">
        <v>263238</v>
      </c>
      <c r="G12" s="154">
        <v>148653</v>
      </c>
      <c r="H12" s="152">
        <v>14865.300000000001</v>
      </c>
      <c r="I12" s="161">
        <v>5.6470950242746114E-2</v>
      </c>
      <c r="J12" s="6"/>
    </row>
    <row r="13" spans="2:10" x14ac:dyDescent="0.35">
      <c r="B13" s="7"/>
      <c r="C13" s="160">
        <v>8</v>
      </c>
      <c r="D13" s="151">
        <v>1.9</v>
      </c>
      <c r="E13" s="150">
        <v>3.4</v>
      </c>
      <c r="F13" s="154">
        <v>567508</v>
      </c>
      <c r="G13" s="154">
        <v>284661</v>
      </c>
      <c r="H13" s="152">
        <v>28466.100000000002</v>
      </c>
      <c r="I13" s="161">
        <v>5.0159821535555447E-2</v>
      </c>
      <c r="J13" s="6"/>
    </row>
    <row r="14" spans="2:10" x14ac:dyDescent="0.35">
      <c r="B14" s="7"/>
      <c r="C14" s="160">
        <v>9</v>
      </c>
      <c r="D14" s="151">
        <v>1.6</v>
      </c>
      <c r="E14" s="150">
        <v>3.2</v>
      </c>
      <c r="F14" s="154">
        <v>612159</v>
      </c>
      <c r="G14" s="154">
        <v>360387</v>
      </c>
      <c r="H14" s="152">
        <v>36038.700000000004</v>
      </c>
      <c r="I14" s="161">
        <v>5.8871469667194316E-2</v>
      </c>
      <c r="J14" s="6"/>
    </row>
    <row r="15" spans="2:10" x14ac:dyDescent="0.35">
      <c r="B15" s="7"/>
      <c r="C15" s="160">
        <v>10</v>
      </c>
      <c r="D15" s="151">
        <v>2.2999999999999998</v>
      </c>
      <c r="E15" s="150">
        <v>6.6</v>
      </c>
      <c r="F15" s="154">
        <v>3289435</v>
      </c>
      <c r="G15" s="154">
        <v>1348009</v>
      </c>
      <c r="H15" s="152">
        <v>134800.9</v>
      </c>
      <c r="I15" s="161">
        <v>4.0979955524276961E-2</v>
      </c>
      <c r="J15" s="6"/>
    </row>
    <row r="16" spans="2:10" x14ac:dyDescent="0.35">
      <c r="B16" s="7"/>
      <c r="C16" s="160">
        <v>11</v>
      </c>
      <c r="D16" s="151">
        <v>2.4</v>
      </c>
      <c r="E16" s="150">
        <v>4.4000000000000004</v>
      </c>
      <c r="F16" s="154">
        <v>1289354</v>
      </c>
      <c r="G16" s="154">
        <v>525228</v>
      </c>
      <c r="H16" s="152">
        <v>52522.8</v>
      </c>
      <c r="I16" s="161">
        <v>4.0735748289453477E-2</v>
      </c>
      <c r="J16" s="6"/>
    </row>
    <row r="17" spans="2:10" x14ac:dyDescent="0.35">
      <c r="B17" s="7"/>
      <c r="C17" s="160">
        <v>12</v>
      </c>
      <c r="D17" s="151">
        <v>1.9</v>
      </c>
      <c r="E17" s="150">
        <v>3.1</v>
      </c>
      <c r="F17" s="154">
        <v>2246198</v>
      </c>
      <c r="G17" s="154">
        <v>1112654</v>
      </c>
      <c r="H17" s="152">
        <v>111265.40000000001</v>
      </c>
      <c r="I17" s="161">
        <v>4.9534992017622674E-2</v>
      </c>
      <c r="J17" s="6"/>
    </row>
    <row r="18" spans="2:10" x14ac:dyDescent="0.35">
      <c r="B18" s="7"/>
      <c r="C18" s="160">
        <v>13</v>
      </c>
      <c r="D18" s="151">
        <v>1.7</v>
      </c>
      <c r="E18" s="150">
        <v>3.5</v>
      </c>
      <c r="F18" s="154">
        <v>3100134</v>
      </c>
      <c r="G18" s="154">
        <v>1676252</v>
      </c>
      <c r="H18" s="152">
        <v>167625.20000000001</v>
      </c>
      <c r="I18" s="161">
        <v>5.4070307928625022E-2</v>
      </c>
      <c r="J18" s="6"/>
    </row>
    <row r="19" spans="2:10" x14ac:dyDescent="0.35">
      <c r="B19" s="7"/>
      <c r="C19" s="160">
        <v>14</v>
      </c>
      <c r="D19" s="151">
        <v>2</v>
      </c>
      <c r="E19" s="150">
        <v>3.5</v>
      </c>
      <c r="F19" s="154">
        <v>6360440</v>
      </c>
      <c r="G19" s="154">
        <v>2949923</v>
      </c>
      <c r="H19" s="152">
        <v>294992.3</v>
      </c>
      <c r="I19" s="161">
        <v>4.637922848104848E-2</v>
      </c>
      <c r="J19" s="6"/>
    </row>
    <row r="20" spans="2:10" x14ac:dyDescent="0.35">
      <c r="B20" s="7"/>
      <c r="C20" s="160">
        <v>15</v>
      </c>
      <c r="D20" s="151">
        <v>1.9</v>
      </c>
      <c r="E20" s="150">
        <v>3</v>
      </c>
      <c r="F20" s="154">
        <v>1763876</v>
      </c>
      <c r="G20" s="154">
        <v>913892</v>
      </c>
      <c r="H20" s="152">
        <v>91389.200000000012</v>
      </c>
      <c r="I20" s="161">
        <v>5.1811578591692393E-2</v>
      </c>
      <c r="J20" s="6"/>
    </row>
    <row r="21" spans="2:10" x14ac:dyDescent="0.35">
      <c r="B21" s="7"/>
      <c r="C21" s="160">
        <v>16</v>
      </c>
      <c r="D21" s="151">
        <v>2</v>
      </c>
      <c r="E21" s="150">
        <v>3.2</v>
      </c>
      <c r="F21" s="154">
        <v>2188830</v>
      </c>
      <c r="G21" s="154">
        <v>1076391</v>
      </c>
      <c r="H21" s="152">
        <v>107639.1</v>
      </c>
      <c r="I21" s="161">
        <v>4.9176546374090267E-2</v>
      </c>
      <c r="J21" s="6"/>
    </row>
    <row r="22" spans="2:10" x14ac:dyDescent="0.35">
      <c r="B22" s="7"/>
      <c r="C22" s="160">
        <v>17</v>
      </c>
      <c r="D22" s="151">
        <v>1.5</v>
      </c>
      <c r="E22" s="150">
        <v>2.5</v>
      </c>
      <c r="F22" s="154">
        <v>6765805</v>
      </c>
      <c r="G22" s="154">
        <v>3765805</v>
      </c>
      <c r="H22" s="152">
        <v>376580.5</v>
      </c>
      <c r="I22" s="161">
        <v>5.5659378300143149E-2</v>
      </c>
      <c r="J22" s="6"/>
    </row>
    <row r="23" spans="2:10" x14ac:dyDescent="0.35">
      <c r="B23" s="7"/>
      <c r="C23" s="160">
        <v>18</v>
      </c>
      <c r="D23" s="151">
        <v>2.5</v>
      </c>
      <c r="E23" s="150">
        <v>3.3</v>
      </c>
      <c r="F23" s="154">
        <v>3770461</v>
      </c>
      <c r="G23" s="154">
        <v>1475925</v>
      </c>
      <c r="H23" s="152">
        <v>147592.5</v>
      </c>
      <c r="I23" s="161">
        <v>3.9144417618959593E-2</v>
      </c>
      <c r="J23" s="6"/>
    </row>
    <row r="24" spans="2:10" x14ac:dyDescent="0.35">
      <c r="B24" s="7"/>
      <c r="C24" s="160">
        <v>19</v>
      </c>
      <c r="D24" s="151">
        <v>5.3</v>
      </c>
      <c r="E24" s="150">
        <v>16</v>
      </c>
      <c r="F24" s="154">
        <v>43868500</v>
      </c>
      <c r="G24" s="154">
        <v>26326225</v>
      </c>
      <c r="H24" s="152">
        <v>2632622.5</v>
      </c>
      <c r="I24" s="161">
        <v>6.0011682642442755E-2</v>
      </c>
      <c r="J24" s="6"/>
    </row>
    <row r="25" spans="2:10" x14ac:dyDescent="0.35">
      <c r="B25" s="7"/>
      <c r="C25" s="160">
        <v>20</v>
      </c>
      <c r="D25" s="151">
        <v>1.9</v>
      </c>
      <c r="E25" s="150">
        <v>5.9</v>
      </c>
      <c r="F25" s="154">
        <v>10589209</v>
      </c>
      <c r="G25" s="154">
        <v>9793064</v>
      </c>
      <c r="H25" s="152">
        <v>979306.4</v>
      </c>
      <c r="I25" s="161">
        <v>9.2481544183328518E-2</v>
      </c>
      <c r="J25" s="6"/>
    </row>
    <row r="26" spans="2:10" x14ac:dyDescent="0.35">
      <c r="B26" s="7"/>
      <c r="C26" s="160">
        <v>21</v>
      </c>
      <c r="D26" s="151">
        <v>0.8</v>
      </c>
      <c r="E26" s="150">
        <v>7</v>
      </c>
      <c r="F26" s="154">
        <v>14520335</v>
      </c>
      <c r="G26" s="154">
        <v>31864335</v>
      </c>
      <c r="H26" s="152">
        <v>3186433.5</v>
      </c>
      <c r="I26" s="161">
        <v>0.21944627999285141</v>
      </c>
      <c r="J26" s="6"/>
    </row>
    <row r="27" spans="2:10" x14ac:dyDescent="0.35">
      <c r="B27" s="7"/>
      <c r="C27" s="160">
        <v>22</v>
      </c>
      <c r="D27" s="151">
        <v>1.4</v>
      </c>
      <c r="E27" s="150">
        <v>7.2</v>
      </c>
      <c r="F27" s="154">
        <v>9856299</v>
      </c>
      <c r="G27" s="154">
        <v>10383256</v>
      </c>
      <c r="H27" s="152">
        <v>1038325.6000000001</v>
      </c>
      <c r="I27" s="161">
        <v>0.10534639827789316</v>
      </c>
      <c r="J27" s="6"/>
    </row>
    <row r="28" spans="2:10" x14ac:dyDescent="0.35">
      <c r="B28" s="7"/>
      <c r="C28" s="160">
        <v>23</v>
      </c>
      <c r="D28" s="151">
        <v>1.5</v>
      </c>
      <c r="E28" s="150">
        <v>3.5</v>
      </c>
      <c r="F28" s="154">
        <v>5426767</v>
      </c>
      <c r="G28" s="154">
        <v>5769203</v>
      </c>
      <c r="H28" s="152">
        <v>576920.30000000005</v>
      </c>
      <c r="I28" s="161">
        <v>0.10631012903262661</v>
      </c>
      <c r="J28" s="6"/>
    </row>
    <row r="29" spans="2:10" x14ac:dyDescent="0.35">
      <c r="B29" s="7"/>
      <c r="C29" s="160">
        <v>24</v>
      </c>
      <c r="D29" s="151">
        <v>3.3</v>
      </c>
      <c r="E29" s="150">
        <v>10</v>
      </c>
      <c r="F29" s="154">
        <v>8061505</v>
      </c>
      <c r="G29" s="154">
        <v>4101841</v>
      </c>
      <c r="H29" s="152">
        <v>410184.10000000003</v>
      </c>
      <c r="I29" s="161">
        <v>5.0881826656436986E-2</v>
      </c>
      <c r="J29" s="6"/>
    </row>
    <row r="30" spans="2:10" x14ac:dyDescent="0.35">
      <c r="B30" s="7"/>
      <c r="C30" s="160">
        <v>25</v>
      </c>
      <c r="D30" s="151">
        <v>1.54</v>
      </c>
      <c r="E30" s="150">
        <v>2.9</v>
      </c>
      <c r="F30" s="154">
        <v>13008359</v>
      </c>
      <c r="G30" s="154">
        <v>7724101</v>
      </c>
      <c r="H30" s="152">
        <v>772410.10000000009</v>
      </c>
      <c r="I30" s="161">
        <v>5.9377981496359387E-2</v>
      </c>
      <c r="J30" s="6"/>
    </row>
    <row r="31" spans="2:10" x14ac:dyDescent="0.35">
      <c r="B31" s="7"/>
      <c r="C31" s="160">
        <v>26</v>
      </c>
      <c r="D31" s="151">
        <v>1.4</v>
      </c>
      <c r="E31" s="150">
        <v>2.2000000000000002</v>
      </c>
      <c r="F31" s="154">
        <v>3854968</v>
      </c>
      <c r="G31" s="154">
        <v>2753584</v>
      </c>
      <c r="H31" s="152">
        <v>275358.40000000002</v>
      </c>
      <c r="I31" s="161">
        <v>7.1429490465290513E-2</v>
      </c>
      <c r="J31" s="6"/>
    </row>
    <row r="32" spans="2:10" x14ac:dyDescent="0.35">
      <c r="B32" s="7"/>
      <c r="C32" s="160">
        <v>27</v>
      </c>
      <c r="D32" s="151">
        <v>1.8</v>
      </c>
      <c r="E32" s="150">
        <v>3.1</v>
      </c>
      <c r="F32" s="154">
        <v>1112403</v>
      </c>
      <c r="G32" s="154">
        <v>591192</v>
      </c>
      <c r="H32" s="152">
        <v>59119.200000000004</v>
      </c>
      <c r="I32" s="161">
        <v>5.3145487741403076E-2</v>
      </c>
      <c r="J32" s="6"/>
    </row>
    <row r="33" spans="2:10" x14ac:dyDescent="0.35">
      <c r="B33" s="7"/>
      <c r="C33" s="160">
        <v>28</v>
      </c>
      <c r="D33" s="151">
        <v>1</v>
      </c>
      <c r="E33" s="150">
        <v>1.9</v>
      </c>
      <c r="F33" s="154">
        <v>376606</v>
      </c>
      <c r="G33" s="154">
        <v>324674</v>
      </c>
      <c r="H33" s="152">
        <v>32467.4</v>
      </c>
      <c r="I33" s="161">
        <v>8.6210522402723269E-2</v>
      </c>
      <c r="J33" s="6"/>
    </row>
    <row r="34" spans="2:10" x14ac:dyDescent="0.35">
      <c r="B34" s="7"/>
      <c r="C34" s="160">
        <v>29</v>
      </c>
      <c r="D34" s="151">
        <v>1.2</v>
      </c>
      <c r="E34" s="150">
        <v>2.1</v>
      </c>
      <c r="F34" s="154">
        <v>469133</v>
      </c>
      <c r="G34" s="154">
        <v>374200</v>
      </c>
      <c r="H34" s="152">
        <v>37420</v>
      </c>
      <c r="I34" s="161">
        <v>7.9764160696433634E-2</v>
      </c>
      <c r="J34" s="6"/>
    </row>
    <row r="35" spans="2:10" x14ac:dyDescent="0.35">
      <c r="B35" s="7"/>
      <c r="C35" s="160">
        <v>31</v>
      </c>
      <c r="D35" s="151">
        <v>1</v>
      </c>
      <c r="E35" s="150">
        <v>3.1</v>
      </c>
      <c r="F35" s="154">
        <v>128732</v>
      </c>
      <c r="G35" s="154">
        <v>125341</v>
      </c>
      <c r="H35" s="152">
        <v>12534.1</v>
      </c>
      <c r="I35" s="161">
        <v>9.7365845322064451E-2</v>
      </c>
      <c r="J35" s="6"/>
    </row>
    <row r="36" spans="2:10" x14ac:dyDescent="0.35">
      <c r="B36" s="7"/>
      <c r="C36" s="160">
        <v>36</v>
      </c>
      <c r="D36" s="151">
        <v>2.2000000000000002</v>
      </c>
      <c r="E36" s="150">
        <v>9.4</v>
      </c>
      <c r="F36" s="154">
        <v>993729</v>
      </c>
      <c r="G36" s="154">
        <v>417487</v>
      </c>
      <c r="H36" s="152">
        <v>41748.700000000004</v>
      </c>
      <c r="I36" s="161">
        <v>4.2012158244350326E-2</v>
      </c>
      <c r="J36" s="6"/>
    </row>
    <row r="37" spans="2:10" x14ac:dyDescent="0.35">
      <c r="B37" s="7"/>
      <c r="C37" s="160">
        <v>38</v>
      </c>
      <c r="D37" s="151">
        <v>0.5</v>
      </c>
      <c r="E37" s="150">
        <v>2.5</v>
      </c>
      <c r="F37" s="154">
        <v>230302</v>
      </c>
      <c r="G37" s="154">
        <v>418355</v>
      </c>
      <c r="H37" s="152">
        <v>41836</v>
      </c>
      <c r="I37" s="161">
        <v>0.18165712846610102</v>
      </c>
      <c r="J37" s="6"/>
    </row>
    <row r="38" spans="2:10" x14ac:dyDescent="0.35">
      <c r="B38" s="7"/>
      <c r="C38" s="160">
        <v>44</v>
      </c>
      <c r="D38" s="151">
        <v>1.4</v>
      </c>
      <c r="E38" s="150">
        <v>2.6</v>
      </c>
      <c r="F38" s="154">
        <v>613239</v>
      </c>
      <c r="G38" s="154">
        <v>441881</v>
      </c>
      <c r="H38" s="152">
        <v>44188.100000000006</v>
      </c>
      <c r="I38" s="161">
        <v>7.2056897881576362E-2</v>
      </c>
      <c r="J38" s="6"/>
    </row>
    <row r="39" spans="2:10" x14ac:dyDescent="0.35">
      <c r="B39" s="7"/>
      <c r="C39" s="160">
        <v>46</v>
      </c>
      <c r="D39" s="151">
        <v>4.5</v>
      </c>
      <c r="E39" s="150">
        <v>11.9</v>
      </c>
      <c r="F39" s="154">
        <v>805121</v>
      </c>
      <c r="G39" s="154">
        <v>172543</v>
      </c>
      <c r="H39" s="152">
        <v>17254.3</v>
      </c>
      <c r="I39" s="161">
        <v>2.1430691784216284E-2</v>
      </c>
      <c r="J39" s="6"/>
    </row>
    <row r="40" spans="2:10" x14ac:dyDescent="0.35">
      <c r="B40" s="7"/>
      <c r="C40" s="160">
        <v>47</v>
      </c>
      <c r="D40" s="151">
        <v>2.4</v>
      </c>
      <c r="E40" s="150">
        <v>12.9</v>
      </c>
      <c r="F40" s="154">
        <v>3452380</v>
      </c>
      <c r="G40" s="154">
        <v>1343999</v>
      </c>
      <c r="H40" s="152">
        <v>134399.9</v>
      </c>
      <c r="I40" s="161">
        <v>3.8929636946106745E-2</v>
      </c>
      <c r="J40" s="6"/>
    </row>
    <row r="41" spans="2:10" x14ac:dyDescent="0.35">
      <c r="B41" s="7"/>
      <c r="C41" s="160">
        <v>48</v>
      </c>
      <c r="D41" s="151">
        <v>5</v>
      </c>
      <c r="E41" s="150">
        <v>13.9</v>
      </c>
      <c r="F41" s="154">
        <v>5380515</v>
      </c>
      <c r="G41" s="154">
        <v>1005366</v>
      </c>
      <c r="H41" s="152">
        <v>100536.6</v>
      </c>
      <c r="I41" s="161">
        <v>1.8685311722019177E-2</v>
      </c>
      <c r="J41" s="6"/>
    </row>
    <row r="42" spans="2:10" x14ac:dyDescent="0.35">
      <c r="B42" s="7"/>
      <c r="C42" s="160">
        <v>49</v>
      </c>
      <c r="D42" s="151">
        <v>2.8</v>
      </c>
      <c r="E42" s="150">
        <v>9.6</v>
      </c>
      <c r="F42" s="154">
        <v>814227</v>
      </c>
      <c r="G42" s="154">
        <v>283121</v>
      </c>
      <c r="H42" s="152">
        <v>28312.100000000002</v>
      </c>
      <c r="I42" s="161">
        <v>3.4771752840424108E-2</v>
      </c>
      <c r="J42" s="6"/>
    </row>
    <row r="43" spans="2:10" x14ac:dyDescent="0.35">
      <c r="B43" s="7"/>
      <c r="C43" s="160">
        <v>52</v>
      </c>
      <c r="D43" s="150">
        <v>3.3</v>
      </c>
      <c r="E43" s="150">
        <v>9.5</v>
      </c>
      <c r="F43" s="154">
        <v>910830</v>
      </c>
      <c r="G43" s="154">
        <v>264305</v>
      </c>
      <c r="H43" s="152">
        <v>26430.5</v>
      </c>
      <c r="I43" s="161">
        <v>2.9018038492364107E-2</v>
      </c>
      <c r="J43" s="6"/>
    </row>
    <row r="44" spans="2:10" ht="15" thickBot="1" x14ac:dyDescent="0.4">
      <c r="B44" s="7"/>
      <c r="C44" s="162">
        <v>54</v>
      </c>
      <c r="D44" s="163">
        <v>2.7</v>
      </c>
      <c r="E44" s="163">
        <v>9</v>
      </c>
      <c r="F44" s="164">
        <v>402504</v>
      </c>
      <c r="G44" s="164">
        <v>142544</v>
      </c>
      <c r="H44" s="165">
        <v>14254.400000000001</v>
      </c>
      <c r="I44" s="166">
        <v>3.541430644167512E-2</v>
      </c>
      <c r="J44" s="6"/>
    </row>
    <row r="45" spans="2:10" ht="6" customHeight="1" thickBot="1" x14ac:dyDescent="0.4">
      <c r="B45" s="8"/>
      <c r="C45" s="9"/>
      <c r="D45" s="9"/>
      <c r="E45" s="9"/>
      <c r="F45" s="9"/>
      <c r="G45" s="9"/>
      <c r="H45" s="9"/>
      <c r="I45" s="9"/>
      <c r="J45" s="10"/>
    </row>
  </sheetData>
  <mergeCells count="2">
    <mergeCell ref="H6:H7"/>
    <mergeCell ref="I6:I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FF81-0391-4C53-92C5-37D283018F9A}">
  <dimension ref="B4:N66"/>
  <sheetViews>
    <sheetView tabSelected="1" workbookViewId="0">
      <selection activeCell="B5" sqref="B5:N66"/>
    </sheetView>
  </sheetViews>
  <sheetFormatPr defaultRowHeight="14.5" x14ac:dyDescent="0.35"/>
  <cols>
    <col min="2" max="2" width="1.6328125" customWidth="1"/>
    <col min="3" max="3" width="11.81640625" bestFit="1" customWidth="1"/>
    <col min="4" max="5" width="13.6328125" customWidth="1"/>
    <col min="6" max="6" width="12.54296875" customWidth="1"/>
    <col min="7" max="8" width="13.6328125" customWidth="1"/>
    <col min="9" max="9" width="9.90625" customWidth="1"/>
    <col min="10" max="13" width="13.6328125" customWidth="1"/>
    <col min="14" max="14" width="1.6328125" customWidth="1"/>
  </cols>
  <sheetData>
    <row r="4" spans="2:14" ht="15" thickBot="1" x14ac:dyDescent="0.4"/>
    <row r="5" spans="2:14" ht="6" customHeight="1" thickBot="1" x14ac:dyDescent="0.4">
      <c r="B5" s="2"/>
      <c r="C5" s="3"/>
      <c r="D5" s="3"/>
      <c r="E5" s="3"/>
      <c r="F5" s="3"/>
      <c r="G5" s="3"/>
      <c r="H5" s="3"/>
      <c r="I5" s="3"/>
      <c r="J5" s="3"/>
      <c r="K5" s="3"/>
      <c r="L5" s="3"/>
      <c r="M5" s="3"/>
      <c r="N5" s="4"/>
    </row>
    <row r="6" spans="2:14" ht="26.5" thickBot="1" x14ac:dyDescent="0.4">
      <c r="B6" s="7"/>
      <c r="C6" s="237" t="s">
        <v>357</v>
      </c>
      <c r="D6" s="81" t="s">
        <v>248</v>
      </c>
      <c r="E6" s="81" t="s">
        <v>249</v>
      </c>
      <c r="F6" s="81" t="s">
        <v>358</v>
      </c>
      <c r="G6" s="81" t="s">
        <v>359</v>
      </c>
      <c r="H6" s="81" t="s">
        <v>250</v>
      </c>
      <c r="I6" s="81" t="s">
        <v>251</v>
      </c>
      <c r="J6" s="81" t="s">
        <v>360</v>
      </c>
      <c r="K6" s="82" t="s">
        <v>398</v>
      </c>
      <c r="L6" s="82" t="s">
        <v>395</v>
      </c>
      <c r="M6" s="83" t="s">
        <v>396</v>
      </c>
      <c r="N6" s="6"/>
    </row>
    <row r="7" spans="2:14" x14ac:dyDescent="0.35">
      <c r="B7" s="7"/>
      <c r="C7" s="91" t="s">
        <v>295</v>
      </c>
      <c r="D7" s="230">
        <v>68.350970000000004</v>
      </c>
      <c r="E7" s="51">
        <v>133.70859999999999</v>
      </c>
      <c r="F7" s="51">
        <v>5.9</v>
      </c>
      <c r="G7" s="51">
        <v>1.7</v>
      </c>
      <c r="H7" s="51">
        <v>212776</v>
      </c>
      <c r="I7" s="51">
        <v>358092</v>
      </c>
      <c r="J7" s="177">
        <v>63093.19</v>
      </c>
      <c r="K7" s="177">
        <v>6309.3190000000004</v>
      </c>
      <c r="L7" s="231">
        <v>21277.600000000002</v>
      </c>
      <c r="M7" s="119">
        <f>L7/J7</f>
        <v>0.33724083375717728</v>
      </c>
      <c r="N7" s="6"/>
    </row>
    <row r="8" spans="2:14" x14ac:dyDescent="0.35">
      <c r="B8" s="7"/>
      <c r="C8" s="93" t="s">
        <v>297</v>
      </c>
      <c r="D8" s="48">
        <v>68.3352</v>
      </c>
      <c r="E8" s="48">
        <v>133.68010000000001</v>
      </c>
      <c r="F8" s="48">
        <v>5.2</v>
      </c>
      <c r="G8" s="48">
        <v>2.1</v>
      </c>
      <c r="H8" s="48">
        <v>323179</v>
      </c>
      <c r="I8" s="48">
        <v>688795</v>
      </c>
      <c r="J8" s="180">
        <v>231655.12999999998</v>
      </c>
      <c r="K8" s="180">
        <v>23165.512999999999</v>
      </c>
      <c r="L8" s="232">
        <v>32317.9</v>
      </c>
      <c r="M8" s="121">
        <f t="shared" ref="M8:M65" si="0">L8/J8</f>
        <v>0.13950867394993585</v>
      </c>
      <c r="N8" s="6"/>
    </row>
    <row r="9" spans="2:14" x14ac:dyDescent="0.35">
      <c r="B9" s="7"/>
      <c r="C9" s="93" t="s">
        <v>299</v>
      </c>
      <c r="D9" s="48">
        <v>68.319699999999997</v>
      </c>
      <c r="E9" s="48">
        <v>133.6155</v>
      </c>
      <c r="F9" s="48">
        <v>5.5</v>
      </c>
      <c r="G9" s="48">
        <v>2</v>
      </c>
      <c r="H9" s="48">
        <v>896062</v>
      </c>
      <c r="I9" s="48">
        <v>1807714</v>
      </c>
      <c r="J9" s="180">
        <v>530064.59</v>
      </c>
      <c r="K9" s="180">
        <v>53006.459000000003</v>
      </c>
      <c r="L9" s="232">
        <v>89606.200000000012</v>
      </c>
      <c r="M9" s="121">
        <f t="shared" si="0"/>
        <v>0.16904770039439915</v>
      </c>
      <c r="N9" s="6"/>
    </row>
    <row r="10" spans="2:14" x14ac:dyDescent="0.35">
      <c r="B10" s="7"/>
      <c r="C10" s="93" t="s">
        <v>301</v>
      </c>
      <c r="D10" s="48">
        <v>68.316100000000006</v>
      </c>
      <c r="E10" s="48">
        <v>133.38659999999999</v>
      </c>
      <c r="F10" s="48">
        <v>1.8</v>
      </c>
      <c r="G10" s="48">
        <v>0.9</v>
      </c>
      <c r="H10" s="48">
        <v>125384</v>
      </c>
      <c r="I10" s="48">
        <v>109646</v>
      </c>
      <c r="J10" s="180">
        <v>0</v>
      </c>
      <c r="K10" s="180">
        <v>0</v>
      </c>
      <c r="L10" s="232">
        <v>12538.400000000001</v>
      </c>
      <c r="M10" s="121" t="s">
        <v>397</v>
      </c>
      <c r="N10" s="6"/>
    </row>
    <row r="11" spans="2:14" x14ac:dyDescent="0.35">
      <c r="B11" s="7"/>
      <c r="C11" s="93" t="s">
        <v>304</v>
      </c>
      <c r="D11" s="48">
        <v>68.312100000000001</v>
      </c>
      <c r="E11" s="48">
        <v>133.35059999999999</v>
      </c>
      <c r="F11" s="48">
        <v>5.2</v>
      </c>
      <c r="G11" s="48">
        <v>1.5</v>
      </c>
      <c r="H11" s="48">
        <v>13440</v>
      </c>
      <c r="I11" s="48">
        <v>19913</v>
      </c>
      <c r="J11" s="180">
        <v>5241.01</v>
      </c>
      <c r="K11" s="180">
        <v>524.101</v>
      </c>
      <c r="L11" s="232">
        <v>1344</v>
      </c>
      <c r="M11" s="121">
        <f t="shared" si="0"/>
        <v>0.25643912146704545</v>
      </c>
      <c r="N11" s="6"/>
    </row>
    <row r="12" spans="2:14" x14ac:dyDescent="0.35">
      <c r="B12" s="7"/>
      <c r="C12" s="93" t="s">
        <v>306</v>
      </c>
      <c r="D12" s="48">
        <v>68.295400000000001</v>
      </c>
      <c r="E12" s="48">
        <v>133.28229999999999</v>
      </c>
      <c r="F12" s="48">
        <v>2.2000000000000002</v>
      </c>
      <c r="G12" s="48">
        <v>1.4</v>
      </c>
      <c r="H12" s="48">
        <v>100900</v>
      </c>
      <c r="I12" s="48">
        <v>138538</v>
      </c>
      <c r="J12" s="180">
        <v>339.01</v>
      </c>
      <c r="K12" s="180">
        <v>33.901000000000003</v>
      </c>
      <c r="L12" s="232">
        <v>10090</v>
      </c>
      <c r="M12" s="121">
        <f t="shared" si="0"/>
        <v>29.763133830860447</v>
      </c>
      <c r="N12" s="6"/>
    </row>
    <row r="13" spans="2:14" x14ac:dyDescent="0.35">
      <c r="B13" s="7"/>
      <c r="C13" s="93" t="s">
        <v>308</v>
      </c>
      <c r="D13" s="48">
        <v>68.069500000000005</v>
      </c>
      <c r="E13" s="48">
        <v>133.50710000000001</v>
      </c>
      <c r="F13" s="48">
        <v>7.3</v>
      </c>
      <c r="G13" s="48">
        <v>2.2999999999999998</v>
      </c>
      <c r="H13" s="48">
        <v>32552</v>
      </c>
      <c r="I13" s="48">
        <v>74815</v>
      </c>
      <c r="J13" s="180">
        <v>32847.100000000006</v>
      </c>
      <c r="K13" s="180">
        <v>3284.7100000000009</v>
      </c>
      <c r="L13" s="232">
        <v>3255.2000000000003</v>
      </c>
      <c r="M13" s="121">
        <f t="shared" si="0"/>
        <v>9.9101594965765608E-2</v>
      </c>
      <c r="N13" s="6"/>
    </row>
    <row r="14" spans="2:14" x14ac:dyDescent="0.35">
      <c r="B14" s="7"/>
      <c r="C14" s="93" t="s">
        <v>310</v>
      </c>
      <c r="D14" s="48">
        <v>68.043800000000005</v>
      </c>
      <c r="E14" s="48">
        <v>133.48859999999999</v>
      </c>
      <c r="F14" s="48">
        <v>6.9</v>
      </c>
      <c r="G14" s="48">
        <v>3.5</v>
      </c>
      <c r="H14" s="48">
        <v>21411</v>
      </c>
      <c r="I14" s="48">
        <v>74314</v>
      </c>
      <c r="J14" s="180">
        <v>38386.550000000003</v>
      </c>
      <c r="K14" s="180">
        <v>3838.6550000000007</v>
      </c>
      <c r="L14" s="232">
        <v>2141.1</v>
      </c>
      <c r="M14" s="121">
        <f t="shared" si="0"/>
        <v>5.5777349097535456E-2</v>
      </c>
      <c r="N14" s="6"/>
    </row>
    <row r="15" spans="2:14" x14ac:dyDescent="0.35">
      <c r="B15" s="7"/>
      <c r="C15" s="93" t="s">
        <v>312</v>
      </c>
      <c r="D15" s="48">
        <v>68.005700000000004</v>
      </c>
      <c r="E15" s="48">
        <v>133.4691</v>
      </c>
      <c r="F15" s="48">
        <v>12.2</v>
      </c>
      <c r="G15" s="48">
        <v>6.6</v>
      </c>
      <c r="H15" s="48">
        <v>30211</v>
      </c>
      <c r="I15" s="48">
        <v>198990</v>
      </c>
      <c r="J15" s="180">
        <v>142487.26999999999</v>
      </c>
      <c r="K15" s="180">
        <v>14248.726999999999</v>
      </c>
      <c r="L15" s="232">
        <v>3021.1000000000004</v>
      </c>
      <c r="M15" s="121">
        <f t="shared" si="0"/>
        <v>2.1202595852948831E-2</v>
      </c>
      <c r="N15" s="6"/>
    </row>
    <row r="16" spans="2:14" x14ac:dyDescent="0.35">
      <c r="B16" s="7"/>
      <c r="C16" s="93" t="s">
        <v>316</v>
      </c>
      <c r="D16" s="48">
        <v>67.863299999999995</v>
      </c>
      <c r="E16" s="233">
        <v>133.64596</v>
      </c>
      <c r="F16" s="48">
        <v>19.899999999999999</v>
      </c>
      <c r="G16" s="48">
        <v>10</v>
      </c>
      <c r="H16" s="48">
        <v>34067</v>
      </c>
      <c r="I16" s="48">
        <v>340429</v>
      </c>
      <c r="J16" s="180">
        <v>279317.83999999997</v>
      </c>
      <c r="K16" s="180">
        <v>27931.784</v>
      </c>
      <c r="L16" s="232">
        <v>3406.7000000000003</v>
      </c>
      <c r="M16" s="121">
        <f t="shared" si="0"/>
        <v>1.2196499872689838E-2</v>
      </c>
      <c r="N16" s="6"/>
    </row>
    <row r="17" spans="2:14" x14ac:dyDescent="0.35">
      <c r="B17" s="7"/>
      <c r="C17" s="93" t="s">
        <v>320</v>
      </c>
      <c r="D17" s="48">
        <v>67.721199999999996</v>
      </c>
      <c r="E17" s="48">
        <v>133.88249999999999</v>
      </c>
      <c r="F17" s="48">
        <v>8.4</v>
      </c>
      <c r="G17" s="48">
        <v>5.2</v>
      </c>
      <c r="H17" s="48">
        <v>17018</v>
      </c>
      <c r="I17" s="48">
        <v>87906</v>
      </c>
      <c r="J17" s="180">
        <v>56477.58</v>
      </c>
      <c r="K17" s="180">
        <v>5647.7580000000007</v>
      </c>
      <c r="L17" s="232">
        <v>1701.8000000000002</v>
      </c>
      <c r="M17" s="121">
        <f t="shared" si="0"/>
        <v>3.0132310909922133E-2</v>
      </c>
      <c r="N17" s="6"/>
    </row>
    <row r="18" spans="2:14" x14ac:dyDescent="0.35">
      <c r="B18" s="7"/>
      <c r="C18" s="93" t="s">
        <v>322</v>
      </c>
      <c r="D18" s="48">
        <v>67.654399999999995</v>
      </c>
      <c r="E18" s="48">
        <v>133.85069999999999</v>
      </c>
      <c r="F18" s="48">
        <v>8.8000000000000007</v>
      </c>
      <c r="G18" s="48">
        <v>5.8</v>
      </c>
      <c r="H18" s="48">
        <v>25351</v>
      </c>
      <c r="I18" s="48">
        <v>147025</v>
      </c>
      <c r="J18" s="180">
        <v>98567.29</v>
      </c>
      <c r="K18" s="180">
        <v>9856.7289999999994</v>
      </c>
      <c r="L18" s="232">
        <v>2535.1000000000004</v>
      </c>
      <c r="M18" s="121">
        <f t="shared" si="0"/>
        <v>2.5719485642752282E-2</v>
      </c>
      <c r="N18" s="6"/>
    </row>
    <row r="19" spans="2:14" x14ac:dyDescent="0.35">
      <c r="B19" s="7"/>
      <c r="C19" s="93" t="s">
        <v>325</v>
      </c>
      <c r="D19" s="48">
        <v>67.441800000000001</v>
      </c>
      <c r="E19" s="48">
        <v>133.76220000000001</v>
      </c>
      <c r="F19" s="48">
        <v>5.2</v>
      </c>
      <c r="G19" s="48">
        <v>2.6</v>
      </c>
      <c r="H19" s="48">
        <v>51543</v>
      </c>
      <c r="I19" s="48">
        <v>131479</v>
      </c>
      <c r="J19" s="180">
        <v>41733.520000000004</v>
      </c>
      <c r="K19" s="180">
        <v>4173.3520000000008</v>
      </c>
      <c r="L19" s="232">
        <v>5154.3</v>
      </c>
      <c r="M19" s="121">
        <f t="shared" si="0"/>
        <v>0.12350503863560992</v>
      </c>
      <c r="N19" s="6"/>
    </row>
    <row r="20" spans="2:14" x14ac:dyDescent="0.35">
      <c r="B20" s="7"/>
      <c r="C20" s="93" t="s">
        <v>327</v>
      </c>
      <c r="D20" s="48">
        <v>67.421599999999998</v>
      </c>
      <c r="E20" s="48">
        <v>133.92570000000001</v>
      </c>
      <c r="F20" s="48">
        <v>1.8</v>
      </c>
      <c r="G20" s="48">
        <v>1.1000000000000001</v>
      </c>
      <c r="H20" s="48">
        <v>49967</v>
      </c>
      <c r="I20" s="48">
        <v>54314</v>
      </c>
      <c r="J20" s="180">
        <v>0</v>
      </c>
      <c r="K20" s="180">
        <v>0</v>
      </c>
      <c r="L20" s="232">
        <v>4996.7000000000007</v>
      </c>
      <c r="M20" s="121" t="s">
        <v>397</v>
      </c>
      <c r="N20" s="6"/>
    </row>
    <row r="21" spans="2:14" x14ac:dyDescent="0.35">
      <c r="B21" s="7"/>
      <c r="C21" s="93" t="s">
        <v>329</v>
      </c>
      <c r="D21" s="233">
        <v>67.42</v>
      </c>
      <c r="E21" s="48">
        <v>133.94069999999999</v>
      </c>
      <c r="F21" s="48">
        <v>2.5</v>
      </c>
      <c r="G21" s="48">
        <v>1.1000000000000001</v>
      </c>
      <c r="H21" s="48">
        <v>38730</v>
      </c>
      <c r="I21" s="48">
        <v>42599</v>
      </c>
      <c r="J21" s="180">
        <v>342.94</v>
      </c>
      <c r="K21" s="180">
        <v>34.294000000000004</v>
      </c>
      <c r="L21" s="232">
        <v>3873</v>
      </c>
      <c r="M21" s="121">
        <f t="shared" si="0"/>
        <v>11.293520732489648</v>
      </c>
      <c r="N21" s="6"/>
    </row>
    <row r="22" spans="2:14" x14ac:dyDescent="0.35">
      <c r="B22" s="7"/>
      <c r="C22" s="93" t="s">
        <v>331</v>
      </c>
      <c r="D22" s="48">
        <v>67.382099999999994</v>
      </c>
      <c r="E22" s="48">
        <v>134.03980000000001</v>
      </c>
      <c r="F22" s="48">
        <v>1.8</v>
      </c>
      <c r="G22" s="48">
        <v>0.8</v>
      </c>
      <c r="H22" s="48">
        <v>162659</v>
      </c>
      <c r="I22" s="48">
        <v>132330</v>
      </c>
      <c r="J22" s="180">
        <v>0</v>
      </c>
      <c r="K22" s="180">
        <v>0</v>
      </c>
      <c r="L22" s="232">
        <v>16265.900000000001</v>
      </c>
      <c r="M22" s="121" t="s">
        <v>397</v>
      </c>
      <c r="N22" s="6"/>
    </row>
    <row r="23" spans="2:14" x14ac:dyDescent="0.35">
      <c r="B23" s="7"/>
      <c r="C23" s="93" t="s">
        <v>333</v>
      </c>
      <c r="D23" s="48">
        <v>67.380499999999998</v>
      </c>
      <c r="E23" s="48">
        <v>134.15049999999999</v>
      </c>
      <c r="F23" s="48">
        <v>16.3</v>
      </c>
      <c r="G23" s="48">
        <v>7.3</v>
      </c>
      <c r="H23" s="48">
        <v>26351</v>
      </c>
      <c r="I23" s="48">
        <v>193205</v>
      </c>
      <c r="J23" s="180">
        <v>144665.83000000002</v>
      </c>
      <c r="K23" s="180">
        <v>14466.583000000002</v>
      </c>
      <c r="L23" s="232">
        <v>2635.1000000000004</v>
      </c>
      <c r="M23" s="121">
        <f t="shared" si="0"/>
        <v>1.821508230381701E-2</v>
      </c>
      <c r="N23" s="6"/>
    </row>
    <row r="24" spans="2:14" x14ac:dyDescent="0.35">
      <c r="B24" s="7"/>
      <c r="C24" s="93" t="s">
        <v>335</v>
      </c>
      <c r="D24" s="48">
        <v>67.4636</v>
      </c>
      <c r="E24" s="48">
        <v>134.7448</v>
      </c>
      <c r="F24" s="48">
        <v>2.6</v>
      </c>
      <c r="G24" s="48">
        <v>1.2</v>
      </c>
      <c r="H24" s="48">
        <v>99487</v>
      </c>
      <c r="I24" s="48">
        <v>123016</v>
      </c>
      <c r="J24" s="180">
        <v>4680.57</v>
      </c>
      <c r="K24" s="180">
        <v>468.05700000000002</v>
      </c>
      <c r="L24" s="232">
        <v>9948.7000000000007</v>
      </c>
      <c r="M24" s="121">
        <f t="shared" si="0"/>
        <v>2.1255317194273351</v>
      </c>
      <c r="N24" s="6"/>
    </row>
    <row r="25" spans="2:14" x14ac:dyDescent="0.35">
      <c r="B25" s="7"/>
      <c r="C25" s="93" t="s">
        <v>337</v>
      </c>
      <c r="D25" s="48">
        <v>67.443200000000004</v>
      </c>
      <c r="E25" s="48">
        <v>134.79560000000001</v>
      </c>
      <c r="F25" s="48">
        <v>1.7</v>
      </c>
      <c r="G25" s="48">
        <v>0.8</v>
      </c>
      <c r="H25" s="48">
        <v>96766</v>
      </c>
      <c r="I25" s="48">
        <v>78034</v>
      </c>
      <c r="J25" s="180">
        <v>0</v>
      </c>
      <c r="K25" s="180">
        <v>0</v>
      </c>
      <c r="L25" s="232">
        <v>9676.6</v>
      </c>
      <c r="M25" s="121" t="s">
        <v>397</v>
      </c>
      <c r="N25" s="6"/>
    </row>
    <row r="26" spans="2:14" x14ac:dyDescent="0.35">
      <c r="B26" s="7"/>
      <c r="C26" s="93" t="s">
        <v>339</v>
      </c>
      <c r="D26" s="48">
        <v>67.428600000000003</v>
      </c>
      <c r="E26" s="48">
        <v>134.8466</v>
      </c>
      <c r="F26" s="48">
        <v>4.8</v>
      </c>
      <c r="G26" s="48">
        <v>1.9</v>
      </c>
      <c r="H26" s="48">
        <v>68171</v>
      </c>
      <c r="I26" s="48">
        <v>126807</v>
      </c>
      <c r="J26" s="180">
        <v>26286.639999999999</v>
      </c>
      <c r="K26" s="180">
        <v>2628.6640000000002</v>
      </c>
      <c r="L26" s="232">
        <v>6817.1</v>
      </c>
      <c r="M26" s="121">
        <f t="shared" si="0"/>
        <v>0.25933706247736493</v>
      </c>
      <c r="N26" s="6"/>
    </row>
    <row r="27" spans="2:14" x14ac:dyDescent="0.35">
      <c r="B27" s="7"/>
      <c r="C27" s="93" t="s">
        <v>341</v>
      </c>
      <c r="D27" s="48">
        <v>67.427199999999999</v>
      </c>
      <c r="E27" s="48">
        <v>134.8621</v>
      </c>
      <c r="F27" s="48">
        <v>6.1</v>
      </c>
      <c r="G27" s="48">
        <v>2.2000000000000002</v>
      </c>
      <c r="H27" s="48">
        <v>92171</v>
      </c>
      <c r="I27" s="48">
        <v>206843</v>
      </c>
      <c r="J27" s="180">
        <v>66757.3</v>
      </c>
      <c r="K27" s="180">
        <v>6675.7300000000005</v>
      </c>
      <c r="L27" s="232">
        <v>9217.1</v>
      </c>
      <c r="M27" s="121">
        <f t="shared" si="0"/>
        <v>0.13806879547255507</v>
      </c>
      <c r="N27" s="6"/>
    </row>
    <row r="28" spans="2:14" x14ac:dyDescent="0.35">
      <c r="B28" s="7"/>
      <c r="C28" s="93" t="s">
        <v>343</v>
      </c>
      <c r="D28" s="48">
        <v>67.343199999999996</v>
      </c>
      <c r="E28" s="48">
        <v>134.86850000000001</v>
      </c>
      <c r="F28" s="48">
        <v>4.5</v>
      </c>
      <c r="G28" s="48">
        <v>1.3</v>
      </c>
      <c r="H28" s="48">
        <v>8146</v>
      </c>
      <c r="I28" s="48">
        <v>10642</v>
      </c>
      <c r="J28" s="180">
        <v>1654.63</v>
      </c>
      <c r="K28" s="180">
        <v>165.46300000000002</v>
      </c>
      <c r="L28" s="232">
        <v>814.6</v>
      </c>
      <c r="M28" s="121">
        <f t="shared" si="0"/>
        <v>0.49231550255948459</v>
      </c>
      <c r="N28" s="6"/>
    </row>
    <row r="29" spans="2:14" x14ac:dyDescent="0.35">
      <c r="B29" s="7"/>
      <c r="C29" s="93" t="s">
        <v>345</v>
      </c>
      <c r="D29" s="48">
        <v>67.341399999999993</v>
      </c>
      <c r="E29" s="48">
        <v>134.86850000000001</v>
      </c>
      <c r="F29" s="48">
        <v>2.8</v>
      </c>
      <c r="G29" s="48">
        <v>1</v>
      </c>
      <c r="H29" s="48">
        <v>10645</v>
      </c>
      <c r="I29" s="48">
        <v>10358</v>
      </c>
      <c r="J29" s="180">
        <v>454.44</v>
      </c>
      <c r="K29" s="180">
        <v>45.444000000000003</v>
      </c>
      <c r="L29" s="232">
        <v>1064.5</v>
      </c>
      <c r="M29" s="121">
        <f t="shared" si="0"/>
        <v>2.3424434468796762</v>
      </c>
      <c r="N29" s="6"/>
    </row>
    <row r="30" spans="2:14" x14ac:dyDescent="0.35">
      <c r="B30" s="7"/>
      <c r="C30" s="93" t="s">
        <v>347</v>
      </c>
      <c r="D30" s="48">
        <v>67.337599999999995</v>
      </c>
      <c r="E30" s="48">
        <v>134.9143</v>
      </c>
      <c r="F30" s="48">
        <v>5.3</v>
      </c>
      <c r="G30" s="48">
        <v>1.5</v>
      </c>
      <c r="H30" s="48">
        <v>537673</v>
      </c>
      <c r="I30" s="48">
        <v>822476</v>
      </c>
      <c r="J30" s="180">
        <v>75403.060000000012</v>
      </c>
      <c r="K30" s="180">
        <v>7540.3060000000014</v>
      </c>
      <c r="L30" s="232">
        <v>53767.3</v>
      </c>
      <c r="M30" s="121">
        <f t="shared" si="0"/>
        <v>0.71306522573487063</v>
      </c>
      <c r="N30" s="6"/>
    </row>
    <row r="31" spans="2:14" x14ac:dyDescent="0.35">
      <c r="B31" s="7"/>
      <c r="C31" s="93" t="s">
        <v>349</v>
      </c>
      <c r="D31" s="233">
        <v>68.543000000000006</v>
      </c>
      <c r="E31" s="234">
        <v>133.72999999999999</v>
      </c>
      <c r="F31" s="48">
        <v>13.2</v>
      </c>
      <c r="G31" s="48">
        <v>3</v>
      </c>
      <c r="H31" s="48">
        <v>2364503</v>
      </c>
      <c r="I31" s="48">
        <v>6996707</v>
      </c>
      <c r="J31" s="180">
        <v>3844837.54</v>
      </c>
      <c r="K31" s="180">
        <v>384483.75400000002</v>
      </c>
      <c r="L31" s="232">
        <v>236450.30000000002</v>
      </c>
      <c r="M31" s="121">
        <f t="shared" si="0"/>
        <v>6.1498125093732835E-2</v>
      </c>
      <c r="N31" s="6"/>
    </row>
    <row r="32" spans="2:14" x14ac:dyDescent="0.35">
      <c r="B32" s="7"/>
      <c r="C32" s="93" t="s">
        <v>361</v>
      </c>
      <c r="D32" s="48">
        <v>68.575299999999999</v>
      </c>
      <c r="E32" s="48">
        <v>133.7508</v>
      </c>
      <c r="F32" s="48">
        <v>2.4</v>
      </c>
      <c r="G32" s="48">
        <v>1.3</v>
      </c>
      <c r="H32" s="48">
        <v>1133016</v>
      </c>
      <c r="I32" s="48">
        <v>1463679</v>
      </c>
      <c r="J32" s="180">
        <v>13805.51</v>
      </c>
      <c r="K32" s="180">
        <v>1380.5510000000002</v>
      </c>
      <c r="L32" s="232">
        <v>113301.6</v>
      </c>
      <c r="M32" s="121">
        <f t="shared" si="0"/>
        <v>8.2069840230458713</v>
      </c>
      <c r="N32" s="6"/>
    </row>
    <row r="33" spans="2:14" x14ac:dyDescent="0.35">
      <c r="B33" s="7"/>
      <c r="C33" s="93" t="s">
        <v>362</v>
      </c>
      <c r="D33" s="48">
        <v>68.811499999999995</v>
      </c>
      <c r="E33" s="48">
        <v>133.5402</v>
      </c>
      <c r="F33" s="48">
        <v>4.9000000000000004</v>
      </c>
      <c r="G33" s="48">
        <v>1.5</v>
      </c>
      <c r="H33" s="48">
        <v>144288</v>
      </c>
      <c r="I33" s="48">
        <v>217821</v>
      </c>
      <c r="J33" s="180">
        <v>37769.83</v>
      </c>
      <c r="K33" s="180">
        <v>3776.9830000000002</v>
      </c>
      <c r="L33" s="232">
        <v>14428.800000000001</v>
      </c>
      <c r="M33" s="121">
        <f t="shared" si="0"/>
        <v>0.38201919362623554</v>
      </c>
      <c r="N33" s="6"/>
    </row>
    <row r="34" spans="2:14" x14ac:dyDescent="0.35">
      <c r="B34" s="7"/>
      <c r="C34" s="93" t="s">
        <v>363</v>
      </c>
      <c r="D34" s="48">
        <v>68.812600000000003</v>
      </c>
      <c r="E34" s="48">
        <v>133.5616</v>
      </c>
      <c r="F34" s="48">
        <v>7.2</v>
      </c>
      <c r="G34" s="48">
        <v>2</v>
      </c>
      <c r="H34" s="48">
        <v>225070</v>
      </c>
      <c r="I34" s="48">
        <v>459633</v>
      </c>
      <c r="J34" s="180">
        <v>128003.14</v>
      </c>
      <c r="K34" s="180">
        <v>12800.314</v>
      </c>
      <c r="L34" s="232">
        <v>22507</v>
      </c>
      <c r="M34" s="121">
        <f t="shared" si="0"/>
        <v>0.17583162413047054</v>
      </c>
      <c r="N34" s="6"/>
    </row>
    <row r="35" spans="2:14" x14ac:dyDescent="0.35">
      <c r="B35" s="7"/>
      <c r="C35" s="93" t="s">
        <v>364</v>
      </c>
      <c r="D35" s="233">
        <v>68.822980000000001</v>
      </c>
      <c r="E35" s="48">
        <v>133.5616</v>
      </c>
      <c r="F35" s="48">
        <v>2.5</v>
      </c>
      <c r="G35" s="48">
        <v>1.5</v>
      </c>
      <c r="H35" s="48">
        <v>1834865</v>
      </c>
      <c r="I35" s="48">
        <v>2699646</v>
      </c>
      <c r="J35" s="180">
        <v>53085.55</v>
      </c>
      <c r="K35" s="180">
        <v>5308.5550000000003</v>
      </c>
      <c r="L35" s="232">
        <v>183486.5</v>
      </c>
      <c r="M35" s="121">
        <f t="shared" si="0"/>
        <v>3.4564302338395287</v>
      </c>
      <c r="N35" s="6"/>
    </row>
    <row r="36" spans="2:14" x14ac:dyDescent="0.35">
      <c r="B36" s="7"/>
      <c r="C36" s="93" t="s">
        <v>365</v>
      </c>
      <c r="D36" s="48">
        <v>68.846400000000003</v>
      </c>
      <c r="E36" s="48">
        <v>133.5394</v>
      </c>
      <c r="F36" s="48">
        <v>7.5</v>
      </c>
      <c r="G36" s="48">
        <v>1.8</v>
      </c>
      <c r="H36" s="48">
        <v>723990</v>
      </c>
      <c r="I36" s="48">
        <v>1289483</v>
      </c>
      <c r="J36" s="180">
        <v>304794.3299999999</v>
      </c>
      <c r="K36" s="180">
        <v>30479.43299999999</v>
      </c>
      <c r="L36" s="232">
        <v>72399</v>
      </c>
      <c r="M36" s="121">
        <f t="shared" si="0"/>
        <v>0.2375339462515593</v>
      </c>
      <c r="N36" s="6"/>
    </row>
    <row r="37" spans="2:14" x14ac:dyDescent="0.35">
      <c r="B37" s="7"/>
      <c r="C37" s="93" t="s">
        <v>366</v>
      </c>
      <c r="D37" s="48">
        <v>68.8459</v>
      </c>
      <c r="E37" s="48">
        <v>133.5591</v>
      </c>
      <c r="F37" s="48">
        <v>2.4</v>
      </c>
      <c r="G37" s="48">
        <v>1.4</v>
      </c>
      <c r="H37" s="48">
        <v>201052</v>
      </c>
      <c r="I37" s="48">
        <v>274774</v>
      </c>
      <c r="J37" s="180">
        <v>6738.52</v>
      </c>
      <c r="K37" s="180">
        <v>673.85200000000009</v>
      </c>
      <c r="L37" s="232">
        <v>20105.2</v>
      </c>
      <c r="M37" s="121">
        <f t="shared" si="0"/>
        <v>2.9836225165169799</v>
      </c>
      <c r="N37" s="6"/>
    </row>
    <row r="38" spans="2:14" x14ac:dyDescent="0.35">
      <c r="B38" s="7"/>
      <c r="C38" s="93" t="s">
        <v>367</v>
      </c>
      <c r="D38" s="233">
        <v>68.896000000000001</v>
      </c>
      <c r="E38" s="233">
        <v>133.55199999999999</v>
      </c>
      <c r="F38" s="48">
        <v>4.2</v>
      </c>
      <c r="G38" s="48">
        <v>0.9</v>
      </c>
      <c r="H38" s="48">
        <v>424061</v>
      </c>
      <c r="I38" s="48">
        <v>375090</v>
      </c>
      <c r="J38" s="180">
        <v>3915.6899999999996</v>
      </c>
      <c r="K38" s="180">
        <v>391.56899999999996</v>
      </c>
      <c r="L38" s="232">
        <v>42406.100000000006</v>
      </c>
      <c r="M38" s="121">
        <f t="shared" si="0"/>
        <v>10.829789896544417</v>
      </c>
      <c r="N38" s="6"/>
    </row>
    <row r="39" spans="2:14" x14ac:dyDescent="0.35">
      <c r="B39" s="7"/>
      <c r="C39" s="93" t="s">
        <v>368</v>
      </c>
      <c r="D39" s="233">
        <v>68.896000000000001</v>
      </c>
      <c r="E39" s="233">
        <v>133.55199999999999</v>
      </c>
      <c r="F39" s="48">
        <v>3.3</v>
      </c>
      <c r="G39" s="48">
        <v>1</v>
      </c>
      <c r="H39" s="48">
        <v>576692</v>
      </c>
      <c r="I39" s="48">
        <v>565121</v>
      </c>
      <c r="J39" s="180">
        <v>6375.05</v>
      </c>
      <c r="K39" s="180">
        <v>637.50500000000011</v>
      </c>
      <c r="L39" s="232">
        <v>57669.200000000004</v>
      </c>
      <c r="M39" s="121">
        <f t="shared" si="0"/>
        <v>9.0460780699759216</v>
      </c>
      <c r="N39" s="6"/>
    </row>
    <row r="40" spans="2:14" x14ac:dyDescent="0.35">
      <c r="B40" s="7"/>
      <c r="C40" s="93" t="s">
        <v>369</v>
      </c>
      <c r="D40" s="48">
        <v>69.0077</v>
      </c>
      <c r="E40" s="233">
        <v>133.303</v>
      </c>
      <c r="F40" s="48">
        <v>6.6</v>
      </c>
      <c r="G40" s="48">
        <v>1.2</v>
      </c>
      <c r="H40" s="48">
        <v>316543</v>
      </c>
      <c r="I40" s="48">
        <v>379921</v>
      </c>
      <c r="J40" s="180">
        <v>99307.88</v>
      </c>
      <c r="K40" s="180">
        <v>9930.7880000000005</v>
      </c>
      <c r="L40" s="232">
        <v>31654.300000000003</v>
      </c>
      <c r="M40" s="121">
        <f t="shared" si="0"/>
        <v>0.31874912645401354</v>
      </c>
      <c r="N40" s="6"/>
    </row>
    <row r="41" spans="2:14" x14ac:dyDescent="0.35">
      <c r="B41" s="7"/>
      <c r="C41" s="93" t="s">
        <v>370</v>
      </c>
      <c r="D41" s="233">
        <v>69.052999999999997</v>
      </c>
      <c r="E41" s="233">
        <v>133.191</v>
      </c>
      <c r="F41" s="48">
        <v>9.5</v>
      </c>
      <c r="G41" s="48">
        <v>1.7</v>
      </c>
      <c r="H41" s="48">
        <v>374192</v>
      </c>
      <c r="I41" s="48">
        <v>626516</v>
      </c>
      <c r="J41" s="180">
        <v>187007.47</v>
      </c>
      <c r="K41" s="180">
        <v>18700.746999999999</v>
      </c>
      <c r="L41" s="232">
        <v>37419.200000000004</v>
      </c>
      <c r="M41" s="121">
        <f t="shared" si="0"/>
        <v>0.20009468070981337</v>
      </c>
      <c r="N41" s="6"/>
    </row>
    <row r="42" spans="2:14" x14ac:dyDescent="0.35">
      <c r="B42" s="7"/>
      <c r="C42" s="93" t="s">
        <v>371</v>
      </c>
      <c r="D42" s="233">
        <v>69.061999999999998</v>
      </c>
      <c r="E42" s="233">
        <v>133.14400000000001</v>
      </c>
      <c r="F42" s="48">
        <v>4.5</v>
      </c>
      <c r="G42" s="48">
        <v>1.5</v>
      </c>
      <c r="H42" s="48">
        <v>270229</v>
      </c>
      <c r="I42" s="48">
        <v>404076</v>
      </c>
      <c r="J42" s="180">
        <v>51450.469999999994</v>
      </c>
      <c r="K42" s="180">
        <v>5145.0469999999996</v>
      </c>
      <c r="L42" s="232">
        <v>27022.9</v>
      </c>
      <c r="M42" s="121">
        <f t="shared" si="0"/>
        <v>0.52522163548748935</v>
      </c>
      <c r="N42" s="6"/>
    </row>
    <row r="43" spans="2:14" x14ac:dyDescent="0.35">
      <c r="B43" s="7"/>
      <c r="C43" s="93" t="s">
        <v>372</v>
      </c>
      <c r="D43" s="48">
        <v>69.098500000000001</v>
      </c>
      <c r="E43" s="48">
        <v>133.07740000000001</v>
      </c>
      <c r="F43" s="48">
        <v>2.9</v>
      </c>
      <c r="G43" s="48">
        <v>1.6</v>
      </c>
      <c r="H43" s="48">
        <v>1147080</v>
      </c>
      <c r="I43" s="48">
        <v>1836462</v>
      </c>
      <c r="J43" s="180">
        <v>161250.65</v>
      </c>
      <c r="K43" s="180">
        <v>16125.065000000001</v>
      </c>
      <c r="L43" s="232">
        <v>114708</v>
      </c>
      <c r="M43" s="121">
        <f t="shared" si="0"/>
        <v>0.71136457434435152</v>
      </c>
      <c r="N43" s="6"/>
    </row>
    <row r="44" spans="2:14" x14ac:dyDescent="0.35">
      <c r="B44" s="7"/>
      <c r="C44" s="93" t="s">
        <v>373</v>
      </c>
      <c r="D44" s="48">
        <v>69.118200000000002</v>
      </c>
      <c r="E44" s="48">
        <v>133.05340000000001</v>
      </c>
      <c r="F44" s="48">
        <v>3.8</v>
      </c>
      <c r="G44" s="48">
        <v>1.3</v>
      </c>
      <c r="H44" s="48">
        <v>229880</v>
      </c>
      <c r="I44" s="48">
        <v>288404</v>
      </c>
      <c r="J44" s="180">
        <v>38792.559999999998</v>
      </c>
      <c r="K44" s="180">
        <v>3879.2559999999999</v>
      </c>
      <c r="L44" s="232">
        <v>22988</v>
      </c>
      <c r="M44" s="121">
        <f t="shared" si="0"/>
        <v>0.59258785705300199</v>
      </c>
      <c r="N44" s="6"/>
    </row>
    <row r="45" spans="2:14" x14ac:dyDescent="0.35">
      <c r="B45" s="7"/>
      <c r="C45" s="93" t="s">
        <v>374</v>
      </c>
      <c r="D45" s="48">
        <v>69.127200000000002</v>
      </c>
      <c r="E45" s="48">
        <v>133.03270000000001</v>
      </c>
      <c r="F45" s="48">
        <v>3.4</v>
      </c>
      <c r="G45" s="48">
        <v>1</v>
      </c>
      <c r="H45" s="48">
        <v>335888</v>
      </c>
      <c r="I45" s="48">
        <v>331890</v>
      </c>
      <c r="J45" s="180">
        <v>17689.649999999998</v>
      </c>
      <c r="K45" s="180">
        <v>1768.9649999999999</v>
      </c>
      <c r="L45" s="232">
        <v>33588.800000000003</v>
      </c>
      <c r="M45" s="121">
        <f t="shared" si="0"/>
        <v>1.8987826214764005</v>
      </c>
      <c r="N45" s="6"/>
    </row>
    <row r="46" spans="2:14" x14ac:dyDescent="0.35">
      <c r="B46" s="7"/>
      <c r="C46" s="93" t="s">
        <v>375</v>
      </c>
      <c r="D46" s="233">
        <v>69.161019999999994</v>
      </c>
      <c r="E46" s="234">
        <v>133.04</v>
      </c>
      <c r="F46" s="48">
        <v>10.7</v>
      </c>
      <c r="G46" s="48">
        <v>1.9</v>
      </c>
      <c r="H46" s="48">
        <v>665258</v>
      </c>
      <c r="I46" s="48">
        <v>1289309</v>
      </c>
      <c r="J46" s="180">
        <v>450468.43000000005</v>
      </c>
      <c r="K46" s="180">
        <v>45046.843000000008</v>
      </c>
      <c r="L46" s="232">
        <v>66525.8</v>
      </c>
      <c r="M46" s="121">
        <f t="shared" si="0"/>
        <v>0.1476813813567357</v>
      </c>
      <c r="N46" s="6"/>
    </row>
    <row r="47" spans="2:14" x14ac:dyDescent="0.35">
      <c r="B47" s="7"/>
      <c r="C47" s="93" t="s">
        <v>376</v>
      </c>
      <c r="D47" s="48">
        <v>69.212900000000005</v>
      </c>
      <c r="E47" s="48">
        <v>132.9092</v>
      </c>
      <c r="F47" s="48">
        <v>2.7</v>
      </c>
      <c r="G47" s="48">
        <v>1.4</v>
      </c>
      <c r="H47" s="48">
        <v>259185</v>
      </c>
      <c r="I47" s="48">
        <v>351527</v>
      </c>
      <c r="J47" s="180">
        <v>21848.86</v>
      </c>
      <c r="K47" s="180">
        <v>2184.886</v>
      </c>
      <c r="L47" s="232">
        <v>25918.5</v>
      </c>
      <c r="M47" s="121">
        <f t="shared" si="0"/>
        <v>1.186263264994146</v>
      </c>
      <c r="N47" s="6"/>
    </row>
    <row r="48" spans="2:14" x14ac:dyDescent="0.35">
      <c r="B48" s="7"/>
      <c r="C48" s="93" t="s">
        <v>377</v>
      </c>
      <c r="D48" s="48">
        <v>69.218100000000007</v>
      </c>
      <c r="E48" s="48">
        <v>132.8784</v>
      </c>
      <c r="F48" s="48">
        <v>3.4</v>
      </c>
      <c r="G48" s="48">
        <v>2</v>
      </c>
      <c r="H48" s="48">
        <v>634836</v>
      </c>
      <c r="I48" s="48">
        <v>1291229</v>
      </c>
      <c r="J48" s="180">
        <v>140360.03999999998</v>
      </c>
      <c r="K48" s="180">
        <v>14036.003999999999</v>
      </c>
      <c r="L48" s="232">
        <v>63483.600000000006</v>
      </c>
      <c r="M48" s="121">
        <f t="shared" si="0"/>
        <v>0.45229112217408896</v>
      </c>
      <c r="N48" s="6"/>
    </row>
    <row r="49" spans="2:14" x14ac:dyDescent="0.35">
      <c r="B49" s="7"/>
      <c r="C49" s="93" t="s">
        <v>378</v>
      </c>
      <c r="D49" s="48">
        <v>69.316699999999997</v>
      </c>
      <c r="E49" s="48">
        <v>132.9838</v>
      </c>
      <c r="F49" s="48">
        <v>8.9</v>
      </c>
      <c r="G49" s="48">
        <v>1.8</v>
      </c>
      <c r="H49" s="48">
        <v>1330491</v>
      </c>
      <c r="I49" s="48">
        <v>2414117</v>
      </c>
      <c r="J49" s="180">
        <v>869405.8</v>
      </c>
      <c r="K49" s="180">
        <v>86940.580000000016</v>
      </c>
      <c r="L49" s="232">
        <v>133049.1</v>
      </c>
      <c r="M49" s="121">
        <f t="shared" si="0"/>
        <v>0.1530345208187017</v>
      </c>
      <c r="N49" s="6"/>
    </row>
    <row r="50" spans="2:14" x14ac:dyDescent="0.35">
      <c r="B50" s="7"/>
      <c r="C50" s="93" t="s">
        <v>379</v>
      </c>
      <c r="D50" s="48">
        <v>69.360699999999994</v>
      </c>
      <c r="E50" s="48">
        <v>133.04169999999999</v>
      </c>
      <c r="F50" s="48">
        <v>9.1</v>
      </c>
      <c r="G50" s="48">
        <v>1.8</v>
      </c>
      <c r="H50" s="48">
        <v>680838</v>
      </c>
      <c r="I50" s="48">
        <v>1208670</v>
      </c>
      <c r="J50" s="180">
        <v>337274.2</v>
      </c>
      <c r="K50" s="180">
        <v>33727.420000000006</v>
      </c>
      <c r="L50" s="232">
        <v>68083.8</v>
      </c>
      <c r="M50" s="121">
        <f t="shared" si="0"/>
        <v>0.2018648328274146</v>
      </c>
      <c r="N50" s="6"/>
    </row>
    <row r="51" spans="2:14" x14ac:dyDescent="0.35">
      <c r="B51" s="7"/>
      <c r="C51" s="93" t="s">
        <v>380</v>
      </c>
      <c r="D51" s="48">
        <v>69.369699999999995</v>
      </c>
      <c r="E51" s="233">
        <v>133.04897</v>
      </c>
      <c r="F51" s="48">
        <v>3.3</v>
      </c>
      <c r="G51" s="48">
        <v>1.6</v>
      </c>
      <c r="H51" s="48">
        <v>307038</v>
      </c>
      <c r="I51" s="48">
        <v>478263</v>
      </c>
      <c r="J51" s="180">
        <v>35686.649999999994</v>
      </c>
      <c r="K51" s="180">
        <v>3568.6649999999995</v>
      </c>
      <c r="L51" s="232">
        <v>30703.800000000003</v>
      </c>
      <c r="M51" s="121">
        <f t="shared" si="0"/>
        <v>0.86037215597429317</v>
      </c>
      <c r="N51" s="6"/>
    </row>
    <row r="52" spans="2:14" x14ac:dyDescent="0.35">
      <c r="B52" s="7"/>
      <c r="C52" s="93" t="s">
        <v>381</v>
      </c>
      <c r="D52" s="48">
        <v>67.413499999999999</v>
      </c>
      <c r="E52" s="48">
        <v>134.4085</v>
      </c>
      <c r="F52" s="48">
        <v>1.2</v>
      </c>
      <c r="G52" s="48">
        <v>0.6</v>
      </c>
      <c r="H52" s="48">
        <v>413605</v>
      </c>
      <c r="I52" s="48">
        <v>242713</v>
      </c>
      <c r="J52" s="180">
        <v>0</v>
      </c>
      <c r="K52" s="180">
        <v>0</v>
      </c>
      <c r="L52" s="232">
        <v>41360.5</v>
      </c>
      <c r="M52" s="121" t="s">
        <v>397</v>
      </c>
      <c r="N52" s="6"/>
    </row>
    <row r="53" spans="2:14" x14ac:dyDescent="0.35">
      <c r="B53" s="7"/>
      <c r="C53" s="93" t="s">
        <v>382</v>
      </c>
      <c r="D53" s="233">
        <v>67.403999999999996</v>
      </c>
      <c r="E53" s="48">
        <v>134.78210000000001</v>
      </c>
      <c r="F53" s="48">
        <v>1.5</v>
      </c>
      <c r="G53" s="48">
        <v>0.8</v>
      </c>
      <c r="H53" s="48">
        <v>420596</v>
      </c>
      <c r="I53" s="48">
        <v>356020</v>
      </c>
      <c r="J53" s="180">
        <v>0</v>
      </c>
      <c r="K53" s="180">
        <v>0</v>
      </c>
      <c r="L53" s="232">
        <v>42059.600000000006</v>
      </c>
      <c r="M53" s="121" t="s">
        <v>397</v>
      </c>
      <c r="N53" s="6"/>
    </row>
    <row r="54" spans="2:14" x14ac:dyDescent="0.35">
      <c r="B54" s="7"/>
      <c r="C54" s="93" t="s">
        <v>383</v>
      </c>
      <c r="D54" s="48">
        <v>67.408699999999996</v>
      </c>
      <c r="E54" s="48">
        <v>133.95650000000001</v>
      </c>
      <c r="F54" s="48">
        <v>2.2999999999999998</v>
      </c>
      <c r="G54" s="48">
        <v>0.9</v>
      </c>
      <c r="H54" s="48">
        <v>1885228</v>
      </c>
      <c r="I54" s="48">
        <v>1718245</v>
      </c>
      <c r="J54" s="180">
        <v>975.15</v>
      </c>
      <c r="K54" s="180">
        <v>97.515000000000001</v>
      </c>
      <c r="L54" s="232">
        <v>188522.80000000002</v>
      </c>
      <c r="M54" s="121">
        <f t="shared" si="0"/>
        <v>193.32697533712764</v>
      </c>
      <c r="N54" s="6"/>
    </row>
    <row r="55" spans="2:14" x14ac:dyDescent="0.35">
      <c r="B55" s="7"/>
      <c r="C55" s="93" t="s">
        <v>384</v>
      </c>
      <c r="D55" s="48">
        <v>68.344099999999997</v>
      </c>
      <c r="E55" s="233">
        <v>133.70596</v>
      </c>
      <c r="F55" s="48">
        <v>5.8</v>
      </c>
      <c r="G55" s="48">
        <v>2</v>
      </c>
      <c r="H55" s="48">
        <v>142186</v>
      </c>
      <c r="I55" s="48">
        <v>288093</v>
      </c>
      <c r="J55" s="180">
        <v>76250.91</v>
      </c>
      <c r="K55" s="180">
        <v>7625.0910000000003</v>
      </c>
      <c r="L55" s="232">
        <v>14218.6</v>
      </c>
      <c r="M55" s="121">
        <f t="shared" si="0"/>
        <v>0.18647121719596527</v>
      </c>
      <c r="N55" s="6"/>
    </row>
    <row r="56" spans="2:14" x14ac:dyDescent="0.35">
      <c r="B56" s="7"/>
      <c r="C56" s="93" t="s">
        <v>385</v>
      </c>
      <c r="D56" s="48">
        <v>68.825500000000005</v>
      </c>
      <c r="E56" s="48">
        <v>133.54470000000001</v>
      </c>
      <c r="F56" s="48">
        <v>5.2</v>
      </c>
      <c r="G56" s="48">
        <v>1.6</v>
      </c>
      <c r="H56" s="48">
        <v>714590</v>
      </c>
      <c r="I56" s="48">
        <v>1107642</v>
      </c>
      <c r="J56" s="180">
        <v>94237.8</v>
      </c>
      <c r="K56" s="180">
        <v>9423.7800000000007</v>
      </c>
      <c r="L56" s="232">
        <v>71459</v>
      </c>
      <c r="M56" s="121">
        <f t="shared" si="0"/>
        <v>0.75828383090437168</v>
      </c>
      <c r="N56" s="6"/>
    </row>
    <row r="57" spans="2:14" x14ac:dyDescent="0.35">
      <c r="B57" s="7"/>
      <c r="C57" s="93" t="s">
        <v>386</v>
      </c>
      <c r="D57" s="48">
        <v>68.906800000000004</v>
      </c>
      <c r="E57" s="48">
        <v>133.4956</v>
      </c>
      <c r="F57" s="48">
        <v>4</v>
      </c>
      <c r="G57" s="48">
        <v>1.6</v>
      </c>
      <c r="H57" s="48">
        <v>31928</v>
      </c>
      <c r="I57" s="48">
        <v>52304</v>
      </c>
      <c r="J57" s="180">
        <v>5536.6</v>
      </c>
      <c r="K57" s="180">
        <v>553.66000000000008</v>
      </c>
      <c r="L57" s="232">
        <v>3192.8</v>
      </c>
      <c r="M57" s="121">
        <f t="shared" si="0"/>
        <v>0.57667160351118019</v>
      </c>
      <c r="N57" s="6"/>
    </row>
    <row r="58" spans="2:14" x14ac:dyDescent="0.35">
      <c r="B58" s="7"/>
      <c r="C58" s="93" t="s">
        <v>387</v>
      </c>
      <c r="D58" s="48">
        <v>69.285200000000003</v>
      </c>
      <c r="E58" s="48">
        <v>132.9023</v>
      </c>
      <c r="F58" s="48">
        <v>10.6</v>
      </c>
      <c r="G58" s="48">
        <v>3.1</v>
      </c>
      <c r="H58" s="48">
        <v>701297</v>
      </c>
      <c r="I58" s="48">
        <v>2190788</v>
      </c>
      <c r="J58" s="180">
        <v>1097178.8699999999</v>
      </c>
      <c r="K58" s="180">
        <v>109717.88699999999</v>
      </c>
      <c r="L58" s="232">
        <v>70129.7</v>
      </c>
      <c r="M58" s="121">
        <f t="shared" si="0"/>
        <v>6.391820141414134E-2</v>
      </c>
      <c r="N58" s="6"/>
    </row>
    <row r="59" spans="2:14" x14ac:dyDescent="0.35">
      <c r="B59" s="7"/>
      <c r="C59" s="93" t="s">
        <v>388</v>
      </c>
      <c r="D59" s="48">
        <v>69.373599999999996</v>
      </c>
      <c r="E59" s="48">
        <v>133.03450000000001</v>
      </c>
      <c r="F59" s="48">
        <v>5.2</v>
      </c>
      <c r="G59" s="48">
        <v>1.1000000000000001</v>
      </c>
      <c r="H59" s="48">
        <v>273211</v>
      </c>
      <c r="I59" s="48">
        <v>308964</v>
      </c>
      <c r="J59" s="180">
        <v>19284.87</v>
      </c>
      <c r="K59" s="180">
        <v>1928.4870000000001</v>
      </c>
      <c r="L59" s="232">
        <v>27321.100000000002</v>
      </c>
      <c r="M59" s="121">
        <f t="shared" si="0"/>
        <v>1.4167116501174239</v>
      </c>
      <c r="N59" s="6"/>
    </row>
    <row r="60" spans="2:14" x14ac:dyDescent="0.35">
      <c r="B60" s="7"/>
      <c r="C60" s="93" t="s">
        <v>389</v>
      </c>
      <c r="D60" s="48">
        <v>67.443600000000004</v>
      </c>
      <c r="E60" s="48">
        <v>134.51249999999999</v>
      </c>
      <c r="F60" s="48">
        <v>6.7</v>
      </c>
      <c r="G60" s="48">
        <v>2</v>
      </c>
      <c r="H60" s="48">
        <v>303514</v>
      </c>
      <c r="I60" s="48">
        <v>617007</v>
      </c>
      <c r="J60" s="180">
        <v>211969.91</v>
      </c>
      <c r="K60" s="180">
        <v>21196.991000000002</v>
      </c>
      <c r="L60" s="232">
        <v>30351.4</v>
      </c>
      <c r="M60" s="121">
        <f t="shared" si="0"/>
        <v>0.14318730427351695</v>
      </c>
      <c r="N60" s="6"/>
    </row>
    <row r="61" spans="2:14" x14ac:dyDescent="0.35">
      <c r="B61" s="7"/>
      <c r="C61" s="93" t="s">
        <v>390</v>
      </c>
      <c r="D61" s="233">
        <v>69.263000000000005</v>
      </c>
      <c r="E61" s="233">
        <v>132.91399999999999</v>
      </c>
      <c r="F61" s="48">
        <v>3.8</v>
      </c>
      <c r="G61" s="48">
        <v>1.6</v>
      </c>
      <c r="H61" s="48">
        <v>42654</v>
      </c>
      <c r="I61" s="48">
        <v>66929</v>
      </c>
      <c r="J61" s="180">
        <v>11811.93</v>
      </c>
      <c r="K61" s="180">
        <v>1181.193</v>
      </c>
      <c r="L61" s="232">
        <v>4265.4000000000005</v>
      </c>
      <c r="M61" s="121">
        <f t="shared" si="0"/>
        <v>0.36110948845785579</v>
      </c>
      <c r="N61" s="6"/>
    </row>
    <row r="62" spans="2:14" x14ac:dyDescent="0.35">
      <c r="B62" s="7"/>
      <c r="C62" s="93" t="s">
        <v>391</v>
      </c>
      <c r="D62" s="48">
        <v>67.478700000000003</v>
      </c>
      <c r="E62" s="48">
        <v>134.7089</v>
      </c>
      <c r="F62" s="48">
        <v>6.4</v>
      </c>
      <c r="G62" s="48">
        <v>1.4</v>
      </c>
      <c r="H62" s="48">
        <v>47358</v>
      </c>
      <c r="I62" s="48">
        <v>68545</v>
      </c>
      <c r="J62" s="180">
        <v>20692.120000000003</v>
      </c>
      <c r="K62" s="180">
        <v>2069.2120000000004</v>
      </c>
      <c r="L62" s="232">
        <v>4735.8</v>
      </c>
      <c r="M62" s="121">
        <f t="shared" si="0"/>
        <v>0.22886973398569116</v>
      </c>
      <c r="N62" s="6"/>
    </row>
    <row r="63" spans="2:14" x14ac:dyDescent="0.35">
      <c r="B63" s="7"/>
      <c r="C63" s="93" t="s">
        <v>392</v>
      </c>
      <c r="D63" s="48">
        <v>69.141400000000004</v>
      </c>
      <c r="E63" s="48">
        <v>133.02930000000001</v>
      </c>
      <c r="F63" s="48">
        <v>4.7</v>
      </c>
      <c r="G63" s="48">
        <v>1.7</v>
      </c>
      <c r="H63" s="48">
        <v>101788</v>
      </c>
      <c r="I63" s="48">
        <v>170090</v>
      </c>
      <c r="J63" s="180">
        <v>32139.35</v>
      </c>
      <c r="K63" s="180">
        <v>3213.9349999999999</v>
      </c>
      <c r="L63" s="232">
        <v>10178.800000000001</v>
      </c>
      <c r="M63" s="121">
        <f t="shared" si="0"/>
        <v>0.3167083341760179</v>
      </c>
      <c r="N63" s="6"/>
    </row>
    <row r="64" spans="2:14" x14ac:dyDescent="0.35">
      <c r="B64" s="7"/>
      <c r="C64" s="93" t="s">
        <v>393</v>
      </c>
      <c r="D64" s="48">
        <v>67.398700000000005</v>
      </c>
      <c r="E64" s="48">
        <v>134.35339999999999</v>
      </c>
      <c r="F64" s="48">
        <v>1.2</v>
      </c>
      <c r="G64" s="48">
        <v>0.4</v>
      </c>
      <c r="H64" s="48">
        <v>408670</v>
      </c>
      <c r="I64" s="48">
        <v>152740</v>
      </c>
      <c r="J64" s="180">
        <v>0</v>
      </c>
      <c r="K64" s="180">
        <v>0</v>
      </c>
      <c r="L64" s="232">
        <v>40867</v>
      </c>
      <c r="M64" s="121">
        <v>0</v>
      </c>
      <c r="N64" s="6"/>
    </row>
    <row r="65" spans="2:14" ht="15" thickBot="1" x14ac:dyDescent="0.4">
      <c r="B65" s="7"/>
      <c r="C65" s="95" t="s">
        <v>394</v>
      </c>
      <c r="D65" s="96">
        <v>69.297700000000006</v>
      </c>
      <c r="E65" s="96">
        <v>132.90559999999999</v>
      </c>
      <c r="F65" s="96">
        <v>9.6</v>
      </c>
      <c r="G65" s="96">
        <v>2.8</v>
      </c>
      <c r="H65" s="96">
        <v>1046330</v>
      </c>
      <c r="I65" s="96">
        <v>2959885</v>
      </c>
      <c r="J65" s="235">
        <v>1177375.42</v>
      </c>
      <c r="K65" s="235">
        <v>117737.542</v>
      </c>
      <c r="L65" s="236">
        <v>104633</v>
      </c>
      <c r="M65" s="123">
        <f t="shared" si="0"/>
        <v>8.8869699691879078E-2</v>
      </c>
      <c r="N65" s="6"/>
    </row>
    <row r="66" spans="2:14" ht="6" customHeight="1" thickBot="1" x14ac:dyDescent="0.4">
      <c r="B66" s="8"/>
      <c r="C66" s="25"/>
      <c r="D66" s="25"/>
      <c r="E66" s="25"/>
      <c r="F66" s="25"/>
      <c r="G66" s="25"/>
      <c r="H66" s="25"/>
      <c r="I66" s="25"/>
      <c r="J66" s="25"/>
      <c r="K66" s="25"/>
      <c r="L66" s="25"/>
      <c r="M66" s="25"/>
      <c r="N66"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0B93-64DB-4DDA-87D9-917603E776C3}">
  <dimension ref="B4:M254"/>
  <sheetViews>
    <sheetView workbookViewId="0">
      <selection activeCell="E2" sqref="E2"/>
    </sheetView>
  </sheetViews>
  <sheetFormatPr defaultRowHeight="14.5" x14ac:dyDescent="0.35"/>
  <cols>
    <col min="2" max="2" width="1.7265625" customWidth="1"/>
    <col min="3" max="3" width="16.7265625" style="11" customWidth="1"/>
    <col min="4" max="4" width="14.26953125" customWidth="1"/>
    <col min="5" max="5" width="16.26953125" bestFit="1" customWidth="1"/>
    <col min="6" max="6" width="16.54296875" bestFit="1" customWidth="1"/>
    <col min="7" max="8" width="12.6328125" customWidth="1"/>
    <col min="9" max="9" width="13.54296875" bestFit="1" customWidth="1"/>
    <col min="10" max="10" width="19.81640625" customWidth="1"/>
    <col min="11" max="11" width="12.81640625" customWidth="1"/>
    <col min="12" max="12" width="13.08984375" customWidth="1"/>
    <col min="13" max="13" width="1.7265625" customWidth="1"/>
  </cols>
  <sheetData>
    <row r="4" spans="2:13" ht="15" thickBot="1" x14ac:dyDescent="0.4"/>
    <row r="5" spans="2:13" ht="6" customHeight="1" thickBot="1" x14ac:dyDescent="0.4">
      <c r="B5" s="2"/>
      <c r="C5" s="47"/>
      <c r="D5" s="3"/>
      <c r="E5" s="3"/>
      <c r="F5" s="3"/>
      <c r="G5" s="3"/>
      <c r="H5" s="3"/>
      <c r="I5" s="3"/>
      <c r="J5" s="3"/>
      <c r="K5" s="3"/>
      <c r="L5" s="3"/>
      <c r="M5" s="4"/>
    </row>
    <row r="6" spans="2:13" ht="15" customHeight="1" x14ac:dyDescent="0.35">
      <c r="B6" s="7"/>
      <c r="C6" s="283" t="s">
        <v>351</v>
      </c>
      <c r="D6" s="285" t="s">
        <v>1</v>
      </c>
      <c r="E6" s="173" t="s">
        <v>2</v>
      </c>
      <c r="F6" s="173" t="s">
        <v>3</v>
      </c>
      <c r="G6" s="282" t="s">
        <v>251</v>
      </c>
      <c r="H6" s="282"/>
      <c r="I6" s="173" t="s">
        <v>5</v>
      </c>
      <c r="J6" s="168" t="s">
        <v>401</v>
      </c>
      <c r="K6" s="268" t="s">
        <v>7</v>
      </c>
      <c r="L6" s="254" t="s">
        <v>24</v>
      </c>
      <c r="M6" s="6"/>
    </row>
    <row r="7" spans="2:13" ht="15" thickBot="1" x14ac:dyDescent="0.4">
      <c r="B7" s="7"/>
      <c r="C7" s="284"/>
      <c r="D7" s="286"/>
      <c r="E7" s="174" t="s">
        <v>8</v>
      </c>
      <c r="F7" s="174" t="s">
        <v>9</v>
      </c>
      <c r="G7" s="175" t="s">
        <v>254</v>
      </c>
      <c r="H7" s="175" t="s">
        <v>352</v>
      </c>
      <c r="I7" s="175" t="s">
        <v>11</v>
      </c>
      <c r="J7" s="169" t="s">
        <v>10</v>
      </c>
      <c r="K7" s="269"/>
      <c r="L7" s="255"/>
      <c r="M7" s="6"/>
    </row>
    <row r="8" spans="2:13" x14ac:dyDescent="0.35">
      <c r="B8" s="7"/>
      <c r="C8" s="176" t="s">
        <v>353</v>
      </c>
      <c r="D8" s="177">
        <v>1</v>
      </c>
      <c r="E8" s="177">
        <v>1.4</v>
      </c>
      <c r="F8" s="177">
        <v>3.9</v>
      </c>
      <c r="G8" s="178">
        <v>1571297</v>
      </c>
      <c r="H8" s="178"/>
      <c r="I8" s="178">
        <v>1044082</v>
      </c>
      <c r="J8" s="200">
        <f t="shared" ref="J8:J44" si="0">0.1*I8</f>
        <v>104408.20000000001</v>
      </c>
      <c r="K8" s="201">
        <f t="shared" ref="K8:K44" si="1">J8/G8</f>
        <v>6.6447145256434664E-2</v>
      </c>
      <c r="L8" s="202"/>
      <c r="M8" s="6"/>
    </row>
    <row r="9" spans="2:13" x14ac:dyDescent="0.35">
      <c r="B9" s="7"/>
      <c r="C9" s="179" t="s">
        <v>353</v>
      </c>
      <c r="D9" s="180">
        <v>3</v>
      </c>
      <c r="E9" s="180">
        <v>1.7</v>
      </c>
      <c r="F9" s="180">
        <v>3.1</v>
      </c>
      <c r="G9" s="181">
        <v>938582</v>
      </c>
      <c r="H9" s="181"/>
      <c r="I9" s="181">
        <v>531576</v>
      </c>
      <c r="J9" s="203">
        <f t="shared" si="0"/>
        <v>53157.600000000006</v>
      </c>
      <c r="K9" s="204">
        <f t="shared" si="1"/>
        <v>5.6636074418644301E-2</v>
      </c>
      <c r="L9" s="205"/>
      <c r="M9" s="6"/>
    </row>
    <row r="10" spans="2:13" x14ac:dyDescent="0.35">
      <c r="B10" s="7"/>
      <c r="C10" s="179" t="s">
        <v>353</v>
      </c>
      <c r="D10" s="180">
        <v>5</v>
      </c>
      <c r="E10" s="180">
        <v>1.9</v>
      </c>
      <c r="F10" s="180">
        <v>3.6</v>
      </c>
      <c r="G10" s="181">
        <v>2383667</v>
      </c>
      <c r="H10" s="181"/>
      <c r="I10" s="181">
        <v>1192044</v>
      </c>
      <c r="J10" s="203">
        <f t="shared" si="0"/>
        <v>119204.40000000001</v>
      </c>
      <c r="K10" s="204">
        <f t="shared" si="1"/>
        <v>5.0008830931501762E-2</v>
      </c>
      <c r="L10" s="205"/>
      <c r="M10" s="6"/>
    </row>
    <row r="11" spans="2:13" x14ac:dyDescent="0.35">
      <c r="B11" s="7"/>
      <c r="C11" s="179" t="s">
        <v>353</v>
      </c>
      <c r="D11" s="180">
        <v>6</v>
      </c>
      <c r="E11" s="180">
        <v>1.5</v>
      </c>
      <c r="F11" s="180">
        <v>3.2</v>
      </c>
      <c r="G11" s="181">
        <v>845098</v>
      </c>
      <c r="H11" s="181"/>
      <c r="I11" s="181">
        <v>540855</v>
      </c>
      <c r="J11" s="203">
        <f t="shared" si="0"/>
        <v>54085.5</v>
      </c>
      <c r="K11" s="204">
        <f t="shared" si="1"/>
        <v>6.3999086496477328E-2</v>
      </c>
      <c r="L11" s="205"/>
      <c r="M11" s="6"/>
    </row>
    <row r="12" spans="2:13" x14ac:dyDescent="0.35">
      <c r="B12" s="7"/>
      <c r="C12" s="179" t="s">
        <v>353</v>
      </c>
      <c r="D12" s="180">
        <v>7</v>
      </c>
      <c r="E12" s="180">
        <v>1.7</v>
      </c>
      <c r="F12" s="180">
        <v>3.7</v>
      </c>
      <c r="G12" s="181">
        <v>263238</v>
      </c>
      <c r="H12" s="181"/>
      <c r="I12" s="181">
        <v>148653</v>
      </c>
      <c r="J12" s="203">
        <f t="shared" si="0"/>
        <v>14865.300000000001</v>
      </c>
      <c r="K12" s="204">
        <f t="shared" si="1"/>
        <v>5.6470950242746114E-2</v>
      </c>
      <c r="L12" s="205"/>
      <c r="M12" s="6"/>
    </row>
    <row r="13" spans="2:13" x14ac:dyDescent="0.35">
      <c r="B13" s="7"/>
      <c r="C13" s="179" t="s">
        <v>353</v>
      </c>
      <c r="D13" s="180">
        <v>8</v>
      </c>
      <c r="E13" s="180">
        <v>1.9</v>
      </c>
      <c r="F13" s="180">
        <v>3.4</v>
      </c>
      <c r="G13" s="181">
        <v>567508</v>
      </c>
      <c r="H13" s="181"/>
      <c r="I13" s="181">
        <v>284661</v>
      </c>
      <c r="J13" s="203">
        <f t="shared" si="0"/>
        <v>28466.100000000002</v>
      </c>
      <c r="K13" s="204">
        <f t="shared" si="1"/>
        <v>5.0159821535555447E-2</v>
      </c>
      <c r="L13" s="205"/>
      <c r="M13" s="6"/>
    </row>
    <row r="14" spans="2:13" x14ac:dyDescent="0.35">
      <c r="B14" s="7"/>
      <c r="C14" s="179" t="s">
        <v>353</v>
      </c>
      <c r="D14" s="180">
        <v>9</v>
      </c>
      <c r="E14" s="180">
        <v>1.6</v>
      </c>
      <c r="F14" s="180">
        <v>3.2</v>
      </c>
      <c r="G14" s="181">
        <v>612159</v>
      </c>
      <c r="H14" s="181"/>
      <c r="I14" s="181">
        <v>360387</v>
      </c>
      <c r="J14" s="203">
        <f t="shared" si="0"/>
        <v>36038.700000000004</v>
      </c>
      <c r="K14" s="204">
        <f t="shared" si="1"/>
        <v>5.8871469667194316E-2</v>
      </c>
      <c r="L14" s="205"/>
      <c r="M14" s="6"/>
    </row>
    <row r="15" spans="2:13" x14ac:dyDescent="0.35">
      <c r="B15" s="7"/>
      <c r="C15" s="179" t="s">
        <v>353</v>
      </c>
      <c r="D15" s="180">
        <v>10</v>
      </c>
      <c r="E15" s="180">
        <v>2.2999999999999998</v>
      </c>
      <c r="F15" s="180">
        <v>6.6</v>
      </c>
      <c r="G15" s="181">
        <v>3289435</v>
      </c>
      <c r="H15" s="181"/>
      <c r="I15" s="181">
        <v>1348009</v>
      </c>
      <c r="J15" s="203">
        <f t="shared" si="0"/>
        <v>134800.9</v>
      </c>
      <c r="K15" s="204">
        <f t="shared" si="1"/>
        <v>4.0979955524276961E-2</v>
      </c>
      <c r="L15" s="205"/>
      <c r="M15" s="6"/>
    </row>
    <row r="16" spans="2:13" x14ac:dyDescent="0.35">
      <c r="B16" s="7"/>
      <c r="C16" s="179" t="s">
        <v>353</v>
      </c>
      <c r="D16" s="180">
        <v>11</v>
      </c>
      <c r="E16" s="180">
        <v>2.4</v>
      </c>
      <c r="F16" s="180">
        <v>4.4000000000000004</v>
      </c>
      <c r="G16" s="181">
        <v>1289354</v>
      </c>
      <c r="H16" s="181"/>
      <c r="I16" s="181">
        <v>525228</v>
      </c>
      <c r="J16" s="203">
        <f t="shared" si="0"/>
        <v>52522.8</v>
      </c>
      <c r="K16" s="204">
        <f t="shared" si="1"/>
        <v>4.0735748289453477E-2</v>
      </c>
      <c r="L16" s="205"/>
      <c r="M16" s="6"/>
    </row>
    <row r="17" spans="2:13" x14ac:dyDescent="0.35">
      <c r="B17" s="7"/>
      <c r="C17" s="179" t="s">
        <v>353</v>
      </c>
      <c r="D17" s="180">
        <v>12</v>
      </c>
      <c r="E17" s="180">
        <v>1.9</v>
      </c>
      <c r="F17" s="180">
        <v>3.1</v>
      </c>
      <c r="G17" s="181">
        <v>2246198</v>
      </c>
      <c r="H17" s="181"/>
      <c r="I17" s="181">
        <v>1112654</v>
      </c>
      <c r="J17" s="203">
        <f t="shared" si="0"/>
        <v>111265.40000000001</v>
      </c>
      <c r="K17" s="204">
        <f t="shared" si="1"/>
        <v>4.9534992017622674E-2</v>
      </c>
      <c r="L17" s="205"/>
      <c r="M17" s="6"/>
    </row>
    <row r="18" spans="2:13" x14ac:dyDescent="0.35">
      <c r="B18" s="7"/>
      <c r="C18" s="179" t="s">
        <v>353</v>
      </c>
      <c r="D18" s="180">
        <v>13</v>
      </c>
      <c r="E18" s="180">
        <v>1.7</v>
      </c>
      <c r="F18" s="180">
        <v>3.5</v>
      </c>
      <c r="G18" s="181">
        <v>3100134</v>
      </c>
      <c r="H18" s="181"/>
      <c r="I18" s="181">
        <v>1676252</v>
      </c>
      <c r="J18" s="203">
        <f t="shared" si="0"/>
        <v>167625.20000000001</v>
      </c>
      <c r="K18" s="204">
        <f t="shared" si="1"/>
        <v>5.4070307928625022E-2</v>
      </c>
      <c r="L18" s="205"/>
      <c r="M18" s="6"/>
    </row>
    <row r="19" spans="2:13" x14ac:dyDescent="0.35">
      <c r="B19" s="7"/>
      <c r="C19" s="179" t="s">
        <v>353</v>
      </c>
      <c r="D19" s="180">
        <v>14</v>
      </c>
      <c r="E19" s="180">
        <v>2</v>
      </c>
      <c r="F19" s="180">
        <v>3.5</v>
      </c>
      <c r="G19" s="181">
        <v>6360440</v>
      </c>
      <c r="H19" s="181"/>
      <c r="I19" s="181">
        <v>2949923</v>
      </c>
      <c r="J19" s="203">
        <f t="shared" si="0"/>
        <v>294992.3</v>
      </c>
      <c r="K19" s="204">
        <f t="shared" si="1"/>
        <v>4.637922848104848E-2</v>
      </c>
      <c r="L19" s="205"/>
      <c r="M19" s="6"/>
    </row>
    <row r="20" spans="2:13" x14ac:dyDescent="0.35">
      <c r="B20" s="7"/>
      <c r="C20" s="179" t="s">
        <v>353</v>
      </c>
      <c r="D20" s="180">
        <v>15</v>
      </c>
      <c r="E20" s="180">
        <v>1.9</v>
      </c>
      <c r="F20" s="180">
        <v>3</v>
      </c>
      <c r="G20" s="181">
        <v>1763876</v>
      </c>
      <c r="H20" s="181"/>
      <c r="I20" s="181">
        <v>913892</v>
      </c>
      <c r="J20" s="203">
        <f t="shared" si="0"/>
        <v>91389.200000000012</v>
      </c>
      <c r="K20" s="204">
        <f t="shared" si="1"/>
        <v>5.1811578591692393E-2</v>
      </c>
      <c r="L20" s="205"/>
      <c r="M20" s="6"/>
    </row>
    <row r="21" spans="2:13" x14ac:dyDescent="0.35">
      <c r="B21" s="7"/>
      <c r="C21" s="179" t="s">
        <v>353</v>
      </c>
      <c r="D21" s="180">
        <v>16</v>
      </c>
      <c r="E21" s="180">
        <v>2</v>
      </c>
      <c r="F21" s="180">
        <v>3.2</v>
      </c>
      <c r="G21" s="181">
        <v>2188830</v>
      </c>
      <c r="H21" s="181"/>
      <c r="I21" s="181">
        <v>1076391</v>
      </c>
      <c r="J21" s="203">
        <f t="shared" si="0"/>
        <v>107639.1</v>
      </c>
      <c r="K21" s="204">
        <f t="shared" si="1"/>
        <v>4.9176546374090267E-2</v>
      </c>
      <c r="L21" s="205"/>
      <c r="M21" s="6"/>
    </row>
    <row r="22" spans="2:13" x14ac:dyDescent="0.35">
      <c r="B22" s="7"/>
      <c r="C22" s="179" t="s">
        <v>353</v>
      </c>
      <c r="D22" s="180">
        <v>17</v>
      </c>
      <c r="E22" s="180">
        <v>1.5</v>
      </c>
      <c r="F22" s="180">
        <v>2.5</v>
      </c>
      <c r="G22" s="181">
        <v>6765805</v>
      </c>
      <c r="H22" s="181"/>
      <c r="I22" s="181">
        <v>3765805</v>
      </c>
      <c r="J22" s="203">
        <f t="shared" si="0"/>
        <v>376580.5</v>
      </c>
      <c r="K22" s="204">
        <f t="shared" si="1"/>
        <v>5.5659378300143149E-2</v>
      </c>
      <c r="L22" s="205"/>
      <c r="M22" s="6"/>
    </row>
    <row r="23" spans="2:13" x14ac:dyDescent="0.35">
      <c r="B23" s="7"/>
      <c r="C23" s="179" t="s">
        <v>353</v>
      </c>
      <c r="D23" s="180">
        <v>18</v>
      </c>
      <c r="E23" s="180">
        <v>2.5</v>
      </c>
      <c r="F23" s="180">
        <v>3.3</v>
      </c>
      <c r="G23" s="181">
        <v>3770461</v>
      </c>
      <c r="H23" s="181"/>
      <c r="I23" s="181">
        <v>1475925</v>
      </c>
      <c r="J23" s="203">
        <f t="shared" si="0"/>
        <v>147592.5</v>
      </c>
      <c r="K23" s="204">
        <f t="shared" si="1"/>
        <v>3.9144417618959593E-2</v>
      </c>
      <c r="L23" s="205"/>
      <c r="M23" s="6"/>
    </row>
    <row r="24" spans="2:13" x14ac:dyDescent="0.35">
      <c r="B24" s="7"/>
      <c r="C24" s="179" t="s">
        <v>353</v>
      </c>
      <c r="D24" s="180">
        <v>19</v>
      </c>
      <c r="E24" s="180">
        <v>5.3</v>
      </c>
      <c r="F24" s="180">
        <v>16</v>
      </c>
      <c r="G24" s="181">
        <v>43868500</v>
      </c>
      <c r="H24" s="181"/>
      <c r="I24" s="181">
        <v>26326225</v>
      </c>
      <c r="J24" s="203">
        <f t="shared" si="0"/>
        <v>2632622.5</v>
      </c>
      <c r="K24" s="204">
        <f t="shared" si="1"/>
        <v>6.0011682642442755E-2</v>
      </c>
      <c r="L24" s="205"/>
      <c r="M24" s="6"/>
    </row>
    <row r="25" spans="2:13" x14ac:dyDescent="0.35">
      <c r="B25" s="7"/>
      <c r="C25" s="179" t="s">
        <v>353</v>
      </c>
      <c r="D25" s="180">
        <v>20</v>
      </c>
      <c r="E25" s="180">
        <v>1.9</v>
      </c>
      <c r="F25" s="180">
        <v>5.9</v>
      </c>
      <c r="G25" s="181">
        <v>10589209</v>
      </c>
      <c r="H25" s="181"/>
      <c r="I25" s="181">
        <v>9793064</v>
      </c>
      <c r="J25" s="203">
        <f t="shared" si="0"/>
        <v>979306.4</v>
      </c>
      <c r="K25" s="204">
        <f t="shared" si="1"/>
        <v>9.2481544183328518E-2</v>
      </c>
      <c r="L25" s="205"/>
      <c r="M25" s="6"/>
    </row>
    <row r="26" spans="2:13" x14ac:dyDescent="0.35">
      <c r="B26" s="7"/>
      <c r="C26" s="179" t="s">
        <v>353</v>
      </c>
      <c r="D26" s="180">
        <v>21</v>
      </c>
      <c r="E26" s="180">
        <v>0.8</v>
      </c>
      <c r="F26" s="180">
        <v>7</v>
      </c>
      <c r="G26" s="181">
        <v>14520335</v>
      </c>
      <c r="H26" s="181"/>
      <c r="I26" s="181">
        <v>31864335</v>
      </c>
      <c r="J26" s="203">
        <f t="shared" si="0"/>
        <v>3186433.5</v>
      </c>
      <c r="K26" s="204">
        <f t="shared" si="1"/>
        <v>0.21944627999285141</v>
      </c>
      <c r="L26" s="205"/>
      <c r="M26" s="6"/>
    </row>
    <row r="27" spans="2:13" x14ac:dyDescent="0.35">
      <c r="B27" s="7"/>
      <c r="C27" s="179" t="s">
        <v>353</v>
      </c>
      <c r="D27" s="180">
        <v>22</v>
      </c>
      <c r="E27" s="180">
        <v>1.4</v>
      </c>
      <c r="F27" s="180">
        <v>7.2</v>
      </c>
      <c r="G27" s="181">
        <v>9856299</v>
      </c>
      <c r="H27" s="181"/>
      <c r="I27" s="181">
        <v>10383256</v>
      </c>
      <c r="J27" s="203">
        <f t="shared" si="0"/>
        <v>1038325.6000000001</v>
      </c>
      <c r="K27" s="204">
        <f t="shared" si="1"/>
        <v>0.10534639827789316</v>
      </c>
      <c r="L27" s="205"/>
      <c r="M27" s="6"/>
    </row>
    <row r="28" spans="2:13" x14ac:dyDescent="0.35">
      <c r="B28" s="7"/>
      <c r="C28" s="179" t="s">
        <v>353</v>
      </c>
      <c r="D28" s="180">
        <v>23</v>
      </c>
      <c r="E28" s="180">
        <v>1.5</v>
      </c>
      <c r="F28" s="180">
        <v>3.5</v>
      </c>
      <c r="G28" s="181">
        <v>5426767</v>
      </c>
      <c r="H28" s="181"/>
      <c r="I28" s="181">
        <v>5769203</v>
      </c>
      <c r="J28" s="203">
        <f t="shared" si="0"/>
        <v>576920.30000000005</v>
      </c>
      <c r="K28" s="204">
        <f t="shared" si="1"/>
        <v>0.10631012903262661</v>
      </c>
      <c r="L28" s="205"/>
      <c r="M28" s="6"/>
    </row>
    <row r="29" spans="2:13" x14ac:dyDescent="0.35">
      <c r="B29" s="7"/>
      <c r="C29" s="179" t="s">
        <v>353</v>
      </c>
      <c r="D29" s="180">
        <v>24</v>
      </c>
      <c r="E29" s="180">
        <v>3.3</v>
      </c>
      <c r="F29" s="180">
        <v>10</v>
      </c>
      <c r="G29" s="181">
        <v>8061505</v>
      </c>
      <c r="H29" s="181"/>
      <c r="I29" s="181">
        <v>4101841</v>
      </c>
      <c r="J29" s="203">
        <f t="shared" si="0"/>
        <v>410184.10000000003</v>
      </c>
      <c r="K29" s="204">
        <f t="shared" si="1"/>
        <v>5.0881826656436986E-2</v>
      </c>
      <c r="L29" s="205"/>
      <c r="M29" s="6"/>
    </row>
    <row r="30" spans="2:13" x14ac:dyDescent="0.35">
      <c r="B30" s="7"/>
      <c r="C30" s="179" t="s">
        <v>353</v>
      </c>
      <c r="D30" s="180">
        <v>25</v>
      </c>
      <c r="E30" s="180">
        <v>1.54</v>
      </c>
      <c r="F30" s="180">
        <v>2.9</v>
      </c>
      <c r="G30" s="181">
        <v>13008359</v>
      </c>
      <c r="H30" s="181"/>
      <c r="I30" s="181">
        <v>7724101</v>
      </c>
      <c r="J30" s="203">
        <f t="shared" si="0"/>
        <v>772410.10000000009</v>
      </c>
      <c r="K30" s="204">
        <f t="shared" si="1"/>
        <v>5.9377981496359387E-2</v>
      </c>
      <c r="L30" s="205"/>
      <c r="M30" s="6"/>
    </row>
    <row r="31" spans="2:13" x14ac:dyDescent="0.35">
      <c r="B31" s="7"/>
      <c r="C31" s="179" t="s">
        <v>353</v>
      </c>
      <c r="D31" s="180">
        <v>26</v>
      </c>
      <c r="E31" s="180">
        <v>1.4</v>
      </c>
      <c r="F31" s="180">
        <v>2.2000000000000002</v>
      </c>
      <c r="G31" s="181">
        <v>3854968</v>
      </c>
      <c r="H31" s="181"/>
      <c r="I31" s="181">
        <v>2753584</v>
      </c>
      <c r="J31" s="203">
        <f t="shared" si="0"/>
        <v>275358.40000000002</v>
      </c>
      <c r="K31" s="204">
        <f t="shared" si="1"/>
        <v>7.1429490465290513E-2</v>
      </c>
      <c r="L31" s="205"/>
      <c r="M31" s="6"/>
    </row>
    <row r="32" spans="2:13" x14ac:dyDescent="0.35">
      <c r="B32" s="7"/>
      <c r="C32" s="179" t="s">
        <v>353</v>
      </c>
      <c r="D32" s="180">
        <v>27</v>
      </c>
      <c r="E32" s="180">
        <v>1.8</v>
      </c>
      <c r="F32" s="180">
        <v>3.1</v>
      </c>
      <c r="G32" s="181">
        <v>1112403</v>
      </c>
      <c r="H32" s="181"/>
      <c r="I32" s="181">
        <v>591192</v>
      </c>
      <c r="J32" s="203">
        <f t="shared" si="0"/>
        <v>59119.200000000004</v>
      </c>
      <c r="K32" s="204">
        <f t="shared" si="1"/>
        <v>5.3145487741403076E-2</v>
      </c>
      <c r="L32" s="205"/>
      <c r="M32" s="6"/>
    </row>
    <row r="33" spans="2:13" x14ac:dyDescent="0.35">
      <c r="B33" s="7"/>
      <c r="C33" s="179" t="s">
        <v>353</v>
      </c>
      <c r="D33" s="180">
        <v>28</v>
      </c>
      <c r="E33" s="180">
        <v>1</v>
      </c>
      <c r="F33" s="180">
        <v>1.9</v>
      </c>
      <c r="G33" s="181">
        <v>376606</v>
      </c>
      <c r="H33" s="181"/>
      <c r="I33" s="181">
        <v>324674</v>
      </c>
      <c r="J33" s="203">
        <f t="shared" si="0"/>
        <v>32467.4</v>
      </c>
      <c r="K33" s="204">
        <f t="shared" si="1"/>
        <v>8.6210522402723269E-2</v>
      </c>
      <c r="L33" s="205"/>
      <c r="M33" s="6"/>
    </row>
    <row r="34" spans="2:13" x14ac:dyDescent="0.35">
      <c r="B34" s="7"/>
      <c r="C34" s="179" t="s">
        <v>353</v>
      </c>
      <c r="D34" s="180">
        <v>29</v>
      </c>
      <c r="E34" s="180">
        <v>1.2</v>
      </c>
      <c r="F34" s="180">
        <v>2.1</v>
      </c>
      <c r="G34" s="181">
        <v>469133</v>
      </c>
      <c r="H34" s="181"/>
      <c r="I34" s="181">
        <v>374200</v>
      </c>
      <c r="J34" s="203">
        <f t="shared" si="0"/>
        <v>37420</v>
      </c>
      <c r="K34" s="204">
        <f t="shared" si="1"/>
        <v>7.9764160696433634E-2</v>
      </c>
      <c r="L34" s="205"/>
      <c r="M34" s="6"/>
    </row>
    <row r="35" spans="2:13" x14ac:dyDescent="0.35">
      <c r="B35" s="7"/>
      <c r="C35" s="179" t="s">
        <v>353</v>
      </c>
      <c r="D35" s="180">
        <v>31</v>
      </c>
      <c r="E35" s="180">
        <v>1</v>
      </c>
      <c r="F35" s="180">
        <v>3.1</v>
      </c>
      <c r="G35" s="181">
        <v>128732</v>
      </c>
      <c r="H35" s="181"/>
      <c r="I35" s="181">
        <v>125341</v>
      </c>
      <c r="J35" s="203">
        <f t="shared" si="0"/>
        <v>12534.1</v>
      </c>
      <c r="K35" s="204">
        <f t="shared" si="1"/>
        <v>9.7365845322064451E-2</v>
      </c>
      <c r="L35" s="205"/>
      <c r="M35" s="6"/>
    </row>
    <row r="36" spans="2:13" x14ac:dyDescent="0.35">
      <c r="B36" s="7"/>
      <c r="C36" s="179" t="s">
        <v>353</v>
      </c>
      <c r="D36" s="180">
        <v>36</v>
      </c>
      <c r="E36" s="180">
        <v>2.2000000000000002</v>
      </c>
      <c r="F36" s="180">
        <v>9.4</v>
      </c>
      <c r="G36" s="181">
        <v>993729</v>
      </c>
      <c r="H36" s="181"/>
      <c r="I36" s="181">
        <v>417487</v>
      </c>
      <c r="J36" s="203">
        <f t="shared" si="0"/>
        <v>41748.700000000004</v>
      </c>
      <c r="K36" s="204">
        <f t="shared" si="1"/>
        <v>4.2012158244350326E-2</v>
      </c>
      <c r="L36" s="205"/>
      <c r="M36" s="6"/>
    </row>
    <row r="37" spans="2:13" x14ac:dyDescent="0.35">
      <c r="B37" s="7"/>
      <c r="C37" s="179" t="s">
        <v>353</v>
      </c>
      <c r="D37" s="180">
        <v>38</v>
      </c>
      <c r="E37" s="180">
        <v>0.5</v>
      </c>
      <c r="F37" s="180">
        <v>2.5</v>
      </c>
      <c r="G37" s="181">
        <v>230302</v>
      </c>
      <c r="H37" s="181"/>
      <c r="I37" s="181">
        <v>418355</v>
      </c>
      <c r="J37" s="203">
        <f t="shared" si="0"/>
        <v>41835.5</v>
      </c>
      <c r="K37" s="204">
        <f t="shared" si="1"/>
        <v>0.18165495740375681</v>
      </c>
      <c r="L37" s="205"/>
      <c r="M37" s="6"/>
    </row>
    <row r="38" spans="2:13" x14ac:dyDescent="0.35">
      <c r="B38" s="7"/>
      <c r="C38" s="179" t="s">
        <v>353</v>
      </c>
      <c r="D38" s="180">
        <v>44</v>
      </c>
      <c r="E38" s="180">
        <v>1.4</v>
      </c>
      <c r="F38" s="180">
        <v>2.6</v>
      </c>
      <c r="G38" s="181">
        <v>613239</v>
      </c>
      <c r="H38" s="181"/>
      <c r="I38" s="181">
        <v>441881</v>
      </c>
      <c r="J38" s="203">
        <f t="shared" si="0"/>
        <v>44188.100000000006</v>
      </c>
      <c r="K38" s="204">
        <f t="shared" si="1"/>
        <v>7.2056897881576362E-2</v>
      </c>
      <c r="L38" s="205"/>
      <c r="M38" s="6"/>
    </row>
    <row r="39" spans="2:13" x14ac:dyDescent="0.35">
      <c r="B39" s="7"/>
      <c r="C39" s="179" t="s">
        <v>353</v>
      </c>
      <c r="D39" s="180">
        <v>46</v>
      </c>
      <c r="E39" s="180">
        <v>4.5</v>
      </c>
      <c r="F39" s="180">
        <v>11.9</v>
      </c>
      <c r="G39" s="181">
        <v>805121</v>
      </c>
      <c r="H39" s="181"/>
      <c r="I39" s="181">
        <v>172543</v>
      </c>
      <c r="J39" s="203">
        <f t="shared" si="0"/>
        <v>17254.3</v>
      </c>
      <c r="K39" s="204">
        <f t="shared" si="1"/>
        <v>2.1430691784216284E-2</v>
      </c>
      <c r="L39" s="205"/>
      <c r="M39" s="6"/>
    </row>
    <row r="40" spans="2:13" x14ac:dyDescent="0.35">
      <c r="B40" s="7"/>
      <c r="C40" s="179" t="s">
        <v>353</v>
      </c>
      <c r="D40" s="180">
        <v>47</v>
      </c>
      <c r="E40" s="180">
        <v>2.4</v>
      </c>
      <c r="F40" s="180">
        <v>12.9</v>
      </c>
      <c r="G40" s="181">
        <v>3452380</v>
      </c>
      <c r="H40" s="181"/>
      <c r="I40" s="181">
        <v>1343999</v>
      </c>
      <c r="J40" s="203">
        <f t="shared" si="0"/>
        <v>134399.9</v>
      </c>
      <c r="K40" s="204">
        <f t="shared" si="1"/>
        <v>3.8929636946106745E-2</v>
      </c>
      <c r="L40" s="205"/>
      <c r="M40" s="6"/>
    </row>
    <row r="41" spans="2:13" x14ac:dyDescent="0.35">
      <c r="B41" s="7"/>
      <c r="C41" s="179" t="s">
        <v>353</v>
      </c>
      <c r="D41" s="180">
        <v>48</v>
      </c>
      <c r="E41" s="180">
        <v>5</v>
      </c>
      <c r="F41" s="180">
        <v>13.9</v>
      </c>
      <c r="G41" s="181">
        <v>5380515</v>
      </c>
      <c r="H41" s="181"/>
      <c r="I41" s="181">
        <v>1005366</v>
      </c>
      <c r="J41" s="203">
        <f t="shared" si="0"/>
        <v>100536.6</v>
      </c>
      <c r="K41" s="204">
        <f t="shared" si="1"/>
        <v>1.8685311722019177E-2</v>
      </c>
      <c r="L41" s="205"/>
      <c r="M41" s="6"/>
    </row>
    <row r="42" spans="2:13" x14ac:dyDescent="0.35">
      <c r="B42" s="7"/>
      <c r="C42" s="179" t="s">
        <v>353</v>
      </c>
      <c r="D42" s="180">
        <v>49</v>
      </c>
      <c r="E42" s="180">
        <v>2.8</v>
      </c>
      <c r="F42" s="180">
        <v>9.6</v>
      </c>
      <c r="G42" s="181">
        <v>814227</v>
      </c>
      <c r="H42" s="181"/>
      <c r="I42" s="181">
        <v>283121</v>
      </c>
      <c r="J42" s="203">
        <f t="shared" si="0"/>
        <v>28312.100000000002</v>
      </c>
      <c r="K42" s="204">
        <f t="shared" si="1"/>
        <v>3.4771752840424108E-2</v>
      </c>
      <c r="L42" s="205"/>
      <c r="M42" s="6"/>
    </row>
    <row r="43" spans="2:13" x14ac:dyDescent="0.35">
      <c r="B43" s="7"/>
      <c r="C43" s="179" t="s">
        <v>353</v>
      </c>
      <c r="D43" s="180">
        <v>52</v>
      </c>
      <c r="E43" s="180">
        <v>3.3</v>
      </c>
      <c r="F43" s="180">
        <v>9.5</v>
      </c>
      <c r="G43" s="181">
        <v>910830</v>
      </c>
      <c r="H43" s="181"/>
      <c r="I43" s="181">
        <v>264305</v>
      </c>
      <c r="J43" s="203">
        <f t="shared" si="0"/>
        <v>26430.5</v>
      </c>
      <c r="K43" s="204">
        <f t="shared" si="1"/>
        <v>2.9018038492364107E-2</v>
      </c>
      <c r="L43" s="205"/>
      <c r="M43" s="6"/>
    </row>
    <row r="44" spans="2:13" ht="15" thickBot="1" x14ac:dyDescent="0.4">
      <c r="B44" s="7"/>
      <c r="C44" s="182" t="s">
        <v>353</v>
      </c>
      <c r="D44" s="183">
        <v>54</v>
      </c>
      <c r="E44" s="183">
        <v>2.7</v>
      </c>
      <c r="F44" s="183">
        <v>9</v>
      </c>
      <c r="G44" s="184">
        <v>402504</v>
      </c>
      <c r="H44" s="184"/>
      <c r="I44" s="184">
        <v>142544</v>
      </c>
      <c r="J44" s="206">
        <f t="shared" si="0"/>
        <v>14254.400000000001</v>
      </c>
      <c r="K44" s="207">
        <f t="shared" si="1"/>
        <v>3.541430644167512E-2</v>
      </c>
      <c r="L44" s="208"/>
      <c r="M44" s="6"/>
    </row>
    <row r="45" spans="2:13" x14ac:dyDescent="0.35">
      <c r="B45" s="7"/>
      <c r="C45" s="185" t="s">
        <v>354</v>
      </c>
      <c r="D45" s="186" t="s">
        <v>257</v>
      </c>
      <c r="E45" s="209">
        <v>3.9667646421411931</v>
      </c>
      <c r="F45" s="209"/>
      <c r="G45" s="187">
        <v>5857166</v>
      </c>
      <c r="H45" s="187">
        <v>4054919</v>
      </c>
      <c r="I45" s="210">
        <v>1476560</v>
      </c>
      <c r="J45" s="210">
        <v>147656</v>
      </c>
      <c r="K45" s="211">
        <v>2.5209461367494111E-2</v>
      </c>
      <c r="L45" s="212">
        <v>3.6414044275606988E-2</v>
      </c>
      <c r="M45" s="6"/>
    </row>
    <row r="46" spans="2:13" x14ac:dyDescent="0.35">
      <c r="B46" s="7"/>
      <c r="C46" s="179" t="s">
        <v>354</v>
      </c>
      <c r="D46" s="188" t="s">
        <v>258</v>
      </c>
      <c r="E46" s="188">
        <v>2.6666666666666665</v>
      </c>
      <c r="F46" s="189"/>
      <c r="G46" s="189">
        <v>1600000</v>
      </c>
      <c r="H46" s="189">
        <v>1050000</v>
      </c>
      <c r="I46" s="213">
        <v>600000</v>
      </c>
      <c r="J46" s="213">
        <v>60000</v>
      </c>
      <c r="K46" s="204">
        <v>3.7499999999999999E-2</v>
      </c>
      <c r="L46" s="214">
        <v>5.7142857142857141E-2</v>
      </c>
      <c r="M46" s="6"/>
    </row>
    <row r="47" spans="2:13" x14ac:dyDescent="0.35">
      <c r="B47" s="7"/>
      <c r="C47" s="179" t="s">
        <v>354</v>
      </c>
      <c r="D47" s="190" t="s">
        <v>259</v>
      </c>
      <c r="E47" s="188"/>
      <c r="F47" s="189"/>
      <c r="G47" s="189"/>
      <c r="H47" s="189"/>
      <c r="I47" s="213">
        <v>57216</v>
      </c>
      <c r="J47" s="213">
        <v>5721.6</v>
      </c>
      <c r="K47" s="204"/>
      <c r="L47" s="214"/>
      <c r="M47" s="6"/>
    </row>
    <row r="48" spans="2:13" x14ac:dyDescent="0.35">
      <c r="B48" s="7"/>
      <c r="C48" s="179" t="s">
        <v>354</v>
      </c>
      <c r="D48" s="188" t="s">
        <v>261</v>
      </c>
      <c r="E48" s="188">
        <v>3.0436222393745487</v>
      </c>
      <c r="F48" s="189"/>
      <c r="G48" s="189">
        <v>244482</v>
      </c>
      <c r="H48" s="189">
        <v>158631</v>
      </c>
      <c r="I48" s="213">
        <v>80326</v>
      </c>
      <c r="J48" s="213">
        <v>8032.6</v>
      </c>
      <c r="K48" s="204">
        <v>3.2855588550486335E-2</v>
      </c>
      <c r="L48" s="214">
        <v>5.063701294198486E-2</v>
      </c>
      <c r="M48" s="6"/>
    </row>
    <row r="49" spans="2:13" x14ac:dyDescent="0.35">
      <c r="B49" s="7"/>
      <c r="C49" s="179" t="s">
        <v>354</v>
      </c>
      <c r="D49" s="188" t="s">
        <v>262</v>
      </c>
      <c r="E49" s="188"/>
      <c r="F49" s="189"/>
      <c r="G49" s="189"/>
      <c r="H49" s="189"/>
      <c r="I49" s="213">
        <v>2700</v>
      </c>
      <c r="J49" s="213">
        <v>270</v>
      </c>
      <c r="K49" s="204"/>
      <c r="L49" s="214"/>
      <c r="M49" s="6"/>
    </row>
    <row r="50" spans="2:13" x14ac:dyDescent="0.35">
      <c r="B50" s="7"/>
      <c r="C50" s="179" t="s">
        <v>354</v>
      </c>
      <c r="D50" s="188" t="s">
        <v>263</v>
      </c>
      <c r="E50" s="188">
        <v>1.9333333333333333</v>
      </c>
      <c r="F50" s="189"/>
      <c r="G50" s="189">
        <v>145000</v>
      </c>
      <c r="H50" s="189">
        <v>73000</v>
      </c>
      <c r="I50" s="213">
        <v>75000</v>
      </c>
      <c r="J50" s="213">
        <v>7500</v>
      </c>
      <c r="K50" s="204">
        <v>5.1724137931034482E-2</v>
      </c>
      <c r="L50" s="214">
        <v>0.10273972602739725</v>
      </c>
      <c r="M50" s="6"/>
    </row>
    <row r="51" spans="2:13" x14ac:dyDescent="0.35">
      <c r="B51" s="7"/>
      <c r="C51" s="179" t="s">
        <v>354</v>
      </c>
      <c r="D51" s="188" t="s">
        <v>264</v>
      </c>
      <c r="E51" s="188">
        <v>2.0266666666666668</v>
      </c>
      <c r="F51" s="189"/>
      <c r="G51" s="189">
        <v>45600</v>
      </c>
      <c r="H51" s="189">
        <v>16200</v>
      </c>
      <c r="I51" s="213">
        <v>22500</v>
      </c>
      <c r="J51" s="213">
        <v>2250</v>
      </c>
      <c r="K51" s="204">
        <v>4.9342105263157895E-2</v>
      </c>
      <c r="L51" s="214">
        <v>0.1388888888888889</v>
      </c>
      <c r="M51" s="6"/>
    </row>
    <row r="52" spans="2:13" x14ac:dyDescent="0.35">
      <c r="B52" s="7"/>
      <c r="C52" s="179" t="s">
        <v>354</v>
      </c>
      <c r="D52" s="188" t="s">
        <v>265</v>
      </c>
      <c r="E52" s="188"/>
      <c r="F52" s="189"/>
      <c r="G52" s="189"/>
      <c r="H52" s="189"/>
      <c r="I52" s="213">
        <v>38000</v>
      </c>
      <c r="J52" s="213">
        <v>3800</v>
      </c>
      <c r="K52" s="204"/>
      <c r="L52" s="214"/>
      <c r="M52" s="6"/>
    </row>
    <row r="53" spans="2:13" x14ac:dyDescent="0.35">
      <c r="B53" s="7"/>
      <c r="C53" s="179" t="s">
        <v>354</v>
      </c>
      <c r="D53" s="188" t="s">
        <v>266</v>
      </c>
      <c r="E53" s="188">
        <v>1.3</v>
      </c>
      <c r="F53" s="189"/>
      <c r="G53" s="189">
        <v>6500000</v>
      </c>
      <c r="H53" s="189">
        <v>1750000</v>
      </c>
      <c r="I53" s="213">
        <v>5000000</v>
      </c>
      <c r="J53" s="213">
        <v>500000</v>
      </c>
      <c r="K53" s="204">
        <v>7.6923076923076927E-2</v>
      </c>
      <c r="L53" s="214">
        <v>0.2857142857142857</v>
      </c>
      <c r="M53" s="6"/>
    </row>
    <row r="54" spans="2:13" x14ac:dyDescent="0.35">
      <c r="B54" s="7"/>
      <c r="C54" s="179" t="s">
        <v>354</v>
      </c>
      <c r="D54" s="188" t="s">
        <v>267</v>
      </c>
      <c r="E54" s="188">
        <v>2.2297297297297298</v>
      </c>
      <c r="F54" s="189"/>
      <c r="G54" s="189">
        <v>330000</v>
      </c>
      <c r="H54" s="189">
        <v>177000</v>
      </c>
      <c r="I54" s="213">
        <v>148000</v>
      </c>
      <c r="J54" s="213">
        <v>14800</v>
      </c>
      <c r="K54" s="204">
        <v>4.4848484848484846E-2</v>
      </c>
      <c r="L54" s="214">
        <v>8.3615819209039544E-2</v>
      </c>
      <c r="M54" s="6"/>
    </row>
    <row r="55" spans="2:13" x14ac:dyDescent="0.35">
      <c r="B55" s="7"/>
      <c r="C55" s="179" t="s">
        <v>354</v>
      </c>
      <c r="D55" s="188" t="s">
        <v>268</v>
      </c>
      <c r="E55" s="188"/>
      <c r="F55" s="189"/>
      <c r="G55" s="189"/>
      <c r="H55" s="189"/>
      <c r="I55" s="213">
        <v>2400</v>
      </c>
      <c r="J55" s="213">
        <v>240</v>
      </c>
      <c r="K55" s="204"/>
      <c r="L55" s="214"/>
      <c r="M55" s="6"/>
    </row>
    <row r="56" spans="2:13" x14ac:dyDescent="0.35">
      <c r="B56" s="7"/>
      <c r="C56" s="179" t="s">
        <v>354</v>
      </c>
      <c r="D56" s="188" t="s">
        <v>270</v>
      </c>
      <c r="E56" s="188">
        <v>2.0846153846153848</v>
      </c>
      <c r="F56" s="189"/>
      <c r="G56" s="189">
        <v>271000</v>
      </c>
      <c r="H56" s="189">
        <v>41000</v>
      </c>
      <c r="I56" s="213">
        <v>130000</v>
      </c>
      <c r="J56" s="213">
        <v>13000</v>
      </c>
      <c r="K56" s="204">
        <v>4.797047970479705E-2</v>
      </c>
      <c r="L56" s="214">
        <v>0.31707317073170732</v>
      </c>
      <c r="M56" s="6"/>
    </row>
    <row r="57" spans="2:13" x14ac:dyDescent="0.35">
      <c r="B57" s="7"/>
      <c r="C57" s="179" t="s">
        <v>354</v>
      </c>
      <c r="D57" s="188" t="s">
        <v>271</v>
      </c>
      <c r="E57" s="188">
        <v>4.3478260869565215</v>
      </c>
      <c r="F57" s="189"/>
      <c r="G57" s="189">
        <v>600000</v>
      </c>
      <c r="H57" s="189">
        <v>407000</v>
      </c>
      <c r="I57" s="213">
        <v>138000</v>
      </c>
      <c r="J57" s="213">
        <v>13800</v>
      </c>
      <c r="K57" s="204">
        <v>2.3E-2</v>
      </c>
      <c r="L57" s="214">
        <v>3.3906633906633905E-2</v>
      </c>
      <c r="M57" s="6"/>
    </row>
    <row r="58" spans="2:13" x14ac:dyDescent="0.35">
      <c r="B58" s="7"/>
      <c r="C58" s="179" t="s">
        <v>354</v>
      </c>
      <c r="D58" s="188" t="s">
        <v>272</v>
      </c>
      <c r="E58" s="188"/>
      <c r="F58" s="189"/>
      <c r="G58" s="189"/>
      <c r="H58" s="189"/>
      <c r="I58" s="213">
        <v>22645</v>
      </c>
      <c r="J58" s="213">
        <v>2264.5</v>
      </c>
      <c r="K58" s="204"/>
      <c r="L58" s="214"/>
      <c r="M58" s="6"/>
    </row>
    <row r="59" spans="2:13" x14ac:dyDescent="0.35">
      <c r="B59" s="7"/>
      <c r="C59" s="179" t="s">
        <v>354</v>
      </c>
      <c r="D59" s="188" t="s">
        <v>273</v>
      </c>
      <c r="E59" s="188"/>
      <c r="F59" s="189"/>
      <c r="G59" s="189"/>
      <c r="H59" s="189"/>
      <c r="I59" s="213">
        <v>6545</v>
      </c>
      <c r="J59" s="213">
        <v>654.5</v>
      </c>
      <c r="K59" s="204"/>
      <c r="L59" s="214"/>
      <c r="M59" s="6"/>
    </row>
    <row r="60" spans="2:13" x14ac:dyDescent="0.35">
      <c r="B60" s="7"/>
      <c r="C60" s="179" t="s">
        <v>354</v>
      </c>
      <c r="D60" s="188" t="s">
        <v>274</v>
      </c>
      <c r="E60" s="188"/>
      <c r="F60" s="189"/>
      <c r="G60" s="189"/>
      <c r="H60" s="189"/>
      <c r="I60" s="213">
        <v>43734</v>
      </c>
      <c r="J60" s="213">
        <v>4373.4000000000005</v>
      </c>
      <c r="K60" s="204"/>
      <c r="L60" s="214"/>
      <c r="M60" s="6"/>
    </row>
    <row r="61" spans="2:13" x14ac:dyDescent="0.35">
      <c r="B61" s="7"/>
      <c r="C61" s="179" t="s">
        <v>354</v>
      </c>
      <c r="D61" s="188" t="s">
        <v>275</v>
      </c>
      <c r="E61" s="188"/>
      <c r="F61" s="189"/>
      <c r="G61" s="189"/>
      <c r="H61" s="189"/>
      <c r="I61" s="213">
        <v>12500</v>
      </c>
      <c r="J61" s="213">
        <v>1250</v>
      </c>
      <c r="K61" s="204"/>
      <c r="L61" s="214"/>
      <c r="M61" s="6"/>
    </row>
    <row r="62" spans="2:13" x14ac:dyDescent="0.35">
      <c r="B62" s="7"/>
      <c r="C62" s="179" t="s">
        <v>354</v>
      </c>
      <c r="D62" s="188" t="s">
        <v>276</v>
      </c>
      <c r="E62" s="188">
        <v>1.7523809523809524</v>
      </c>
      <c r="F62" s="189"/>
      <c r="G62" s="189">
        <v>92000</v>
      </c>
      <c r="H62" s="189">
        <v>40000</v>
      </c>
      <c r="I62" s="213">
        <v>52500</v>
      </c>
      <c r="J62" s="213">
        <v>5250</v>
      </c>
      <c r="K62" s="204">
        <v>5.7065217391304345E-2</v>
      </c>
      <c r="L62" s="214">
        <v>0.13125000000000001</v>
      </c>
      <c r="M62" s="6"/>
    </row>
    <row r="63" spans="2:13" x14ac:dyDescent="0.35">
      <c r="B63" s="7"/>
      <c r="C63" s="179" t="s">
        <v>354</v>
      </c>
      <c r="D63" s="188" t="s">
        <v>277</v>
      </c>
      <c r="E63" s="188">
        <v>1.177304964539007</v>
      </c>
      <c r="F63" s="189"/>
      <c r="G63" s="189">
        <v>33200</v>
      </c>
      <c r="H63" s="189">
        <v>5600</v>
      </c>
      <c r="I63" s="213">
        <v>28200</v>
      </c>
      <c r="J63" s="213">
        <v>2820</v>
      </c>
      <c r="K63" s="204">
        <v>8.4939759036144577E-2</v>
      </c>
      <c r="L63" s="214">
        <v>0.50357142857142856</v>
      </c>
      <c r="M63" s="6"/>
    </row>
    <row r="64" spans="2:13" x14ac:dyDescent="0.35">
      <c r="B64" s="7"/>
      <c r="C64" s="179" t="s">
        <v>354</v>
      </c>
      <c r="D64" s="188" t="s">
        <v>278</v>
      </c>
      <c r="E64" s="188">
        <v>1.6402714932126696</v>
      </c>
      <c r="F64" s="189"/>
      <c r="G64" s="189">
        <v>72500</v>
      </c>
      <c r="H64" s="189">
        <v>26200</v>
      </c>
      <c r="I64" s="213">
        <v>44200</v>
      </c>
      <c r="J64" s="213">
        <v>4420</v>
      </c>
      <c r="K64" s="204">
        <v>6.0965517241379309E-2</v>
      </c>
      <c r="L64" s="214">
        <v>0.16870229007633589</v>
      </c>
      <c r="M64" s="6"/>
    </row>
    <row r="65" spans="2:13" x14ac:dyDescent="0.35">
      <c r="B65" s="7"/>
      <c r="C65" s="179" t="s">
        <v>354</v>
      </c>
      <c r="D65" s="188" t="s">
        <v>279</v>
      </c>
      <c r="E65" s="188"/>
      <c r="F65" s="189"/>
      <c r="G65" s="189"/>
      <c r="H65" s="189"/>
      <c r="I65" s="213">
        <v>3766</v>
      </c>
      <c r="J65" s="213">
        <v>376.6</v>
      </c>
      <c r="K65" s="204"/>
      <c r="L65" s="214"/>
      <c r="M65" s="6"/>
    </row>
    <row r="66" spans="2:13" x14ac:dyDescent="0.35">
      <c r="B66" s="7"/>
      <c r="C66" s="179" t="s">
        <v>354</v>
      </c>
      <c r="D66" s="188" t="s">
        <v>280</v>
      </c>
      <c r="E66" s="188">
        <v>1.875</v>
      </c>
      <c r="F66" s="189"/>
      <c r="G66" s="189">
        <v>750000</v>
      </c>
      <c r="H66" s="189">
        <v>300000</v>
      </c>
      <c r="I66" s="213">
        <v>400000</v>
      </c>
      <c r="J66" s="213">
        <v>40000</v>
      </c>
      <c r="K66" s="204">
        <v>5.3333333333333337E-2</v>
      </c>
      <c r="L66" s="214">
        <v>0.13333333333333333</v>
      </c>
      <c r="M66" s="6"/>
    </row>
    <row r="67" spans="2:13" x14ac:dyDescent="0.35">
      <c r="B67" s="7"/>
      <c r="C67" s="179" t="s">
        <v>354</v>
      </c>
      <c r="D67" s="188" t="s">
        <v>281</v>
      </c>
      <c r="E67" s="188"/>
      <c r="F67" s="189"/>
      <c r="G67" s="189"/>
      <c r="H67" s="189"/>
      <c r="I67" s="213">
        <v>97175</v>
      </c>
      <c r="J67" s="213">
        <v>9717.5</v>
      </c>
      <c r="K67" s="204"/>
      <c r="L67" s="214"/>
      <c r="M67" s="6"/>
    </row>
    <row r="68" spans="2:13" x14ac:dyDescent="0.35">
      <c r="B68" s="7"/>
      <c r="C68" s="179" t="s">
        <v>354</v>
      </c>
      <c r="D68" s="188" t="s">
        <v>282</v>
      </c>
      <c r="E68" s="188"/>
      <c r="F68" s="189"/>
      <c r="G68" s="189"/>
      <c r="H68" s="189"/>
      <c r="I68" s="213">
        <v>180494</v>
      </c>
      <c r="J68" s="213">
        <v>18049.400000000001</v>
      </c>
      <c r="K68" s="204"/>
      <c r="L68" s="214"/>
      <c r="M68" s="6"/>
    </row>
    <row r="69" spans="2:13" x14ac:dyDescent="0.35">
      <c r="B69" s="7"/>
      <c r="C69" s="179" t="s">
        <v>354</v>
      </c>
      <c r="D69" s="188" t="s">
        <v>283</v>
      </c>
      <c r="E69" s="188">
        <v>1.36</v>
      </c>
      <c r="F69" s="189"/>
      <c r="G69" s="189">
        <v>170000</v>
      </c>
      <c r="H69" s="189">
        <v>65000</v>
      </c>
      <c r="I69" s="213">
        <v>125000</v>
      </c>
      <c r="J69" s="213">
        <v>12500</v>
      </c>
      <c r="K69" s="204">
        <v>7.3529411764705885E-2</v>
      </c>
      <c r="L69" s="214">
        <v>0.19230769230769232</v>
      </c>
      <c r="M69" s="6"/>
    </row>
    <row r="70" spans="2:13" x14ac:dyDescent="0.35">
      <c r="B70" s="7"/>
      <c r="C70" s="179" t="s">
        <v>354</v>
      </c>
      <c r="D70" s="188" t="s">
        <v>284</v>
      </c>
      <c r="E70" s="188">
        <v>0.875</v>
      </c>
      <c r="F70" s="189"/>
      <c r="G70" s="189">
        <v>350000</v>
      </c>
      <c r="H70" s="189">
        <v>55000</v>
      </c>
      <c r="I70" s="213">
        <v>400000</v>
      </c>
      <c r="J70" s="213">
        <v>40000</v>
      </c>
      <c r="K70" s="204">
        <v>0.11428571428571428</v>
      </c>
      <c r="L70" s="214">
        <v>0.72727272727272729</v>
      </c>
      <c r="M70" s="6"/>
    </row>
    <row r="71" spans="2:13" x14ac:dyDescent="0.35">
      <c r="B71" s="7"/>
      <c r="C71" s="179" t="s">
        <v>354</v>
      </c>
      <c r="D71" s="188" t="s">
        <v>285</v>
      </c>
      <c r="E71" s="188"/>
      <c r="F71" s="189"/>
      <c r="G71" s="189"/>
      <c r="H71" s="189"/>
      <c r="I71" s="213">
        <v>264245</v>
      </c>
      <c r="J71" s="213">
        <v>26424.5</v>
      </c>
      <c r="K71" s="204"/>
      <c r="L71" s="214"/>
      <c r="M71" s="6"/>
    </row>
    <row r="72" spans="2:13" x14ac:dyDescent="0.35">
      <c r="B72" s="7"/>
      <c r="C72" s="179" t="s">
        <v>354</v>
      </c>
      <c r="D72" s="188" t="s">
        <v>286</v>
      </c>
      <c r="E72" s="188">
        <v>1.0596026490066226</v>
      </c>
      <c r="F72" s="189"/>
      <c r="G72" s="189">
        <v>80000</v>
      </c>
      <c r="H72" s="189">
        <v>95000</v>
      </c>
      <c r="I72" s="213">
        <v>75500</v>
      </c>
      <c r="J72" s="213">
        <v>7550</v>
      </c>
      <c r="K72" s="204">
        <v>9.4375000000000001E-2</v>
      </c>
      <c r="L72" s="214">
        <v>7.9473684210526321E-2</v>
      </c>
      <c r="M72" s="6"/>
    </row>
    <row r="73" spans="2:13" ht="15" thickBot="1" x14ac:dyDescent="0.4">
      <c r="B73" s="7"/>
      <c r="C73" s="191" t="s">
        <v>354</v>
      </c>
      <c r="D73" s="192" t="s">
        <v>287</v>
      </c>
      <c r="E73" s="192">
        <v>0.75528700906344415</v>
      </c>
      <c r="F73" s="193"/>
      <c r="G73" s="193">
        <v>125000</v>
      </c>
      <c r="H73" s="193">
        <v>12000</v>
      </c>
      <c r="I73" s="215">
        <v>165500</v>
      </c>
      <c r="J73" s="215">
        <v>16550</v>
      </c>
      <c r="K73" s="216">
        <v>0.13239999999999999</v>
      </c>
      <c r="L73" s="217">
        <v>1.3791666666666667</v>
      </c>
      <c r="M73" s="6"/>
    </row>
    <row r="74" spans="2:13" x14ac:dyDescent="0.35">
      <c r="B74" s="7"/>
      <c r="C74" s="185" t="s">
        <v>355</v>
      </c>
      <c r="D74" s="194" t="s">
        <v>25</v>
      </c>
      <c r="E74" s="186">
        <v>2.7</v>
      </c>
      <c r="F74" s="187"/>
      <c r="G74" s="187">
        <v>951009</v>
      </c>
      <c r="H74" s="187">
        <v>396025</v>
      </c>
      <c r="I74" s="210">
        <v>348021</v>
      </c>
      <c r="J74" s="210">
        <v>95100.900000000009</v>
      </c>
      <c r="K74" s="211">
        <v>0.1</v>
      </c>
      <c r="L74" s="212">
        <v>0.24013862761189322</v>
      </c>
      <c r="M74" s="6"/>
    </row>
    <row r="75" spans="2:13" x14ac:dyDescent="0.35">
      <c r="B75" s="7"/>
      <c r="C75" s="179" t="s">
        <v>355</v>
      </c>
      <c r="D75" s="195" t="s">
        <v>29</v>
      </c>
      <c r="E75" s="188">
        <v>2.5</v>
      </c>
      <c r="F75" s="189"/>
      <c r="G75" s="189">
        <v>1487839</v>
      </c>
      <c r="H75" s="189">
        <v>535068</v>
      </c>
      <c r="I75" s="213">
        <v>598077</v>
      </c>
      <c r="J75" s="213">
        <v>148783.9</v>
      </c>
      <c r="K75" s="204">
        <v>9.9999999999999992E-2</v>
      </c>
      <c r="L75" s="214">
        <v>0.27806540477098235</v>
      </c>
      <c r="M75" s="6"/>
    </row>
    <row r="76" spans="2:13" x14ac:dyDescent="0.35">
      <c r="B76" s="7"/>
      <c r="C76" s="179" t="s">
        <v>355</v>
      </c>
      <c r="D76" s="195" t="s">
        <v>33</v>
      </c>
      <c r="E76" s="188">
        <v>3.1</v>
      </c>
      <c r="F76" s="189"/>
      <c r="G76" s="189">
        <v>1738708</v>
      </c>
      <c r="H76" s="189">
        <v>793748</v>
      </c>
      <c r="I76" s="213">
        <v>557865</v>
      </c>
      <c r="J76" s="213">
        <v>173870.80000000002</v>
      </c>
      <c r="K76" s="204">
        <v>0.1</v>
      </c>
      <c r="L76" s="214">
        <v>0.21905037870961566</v>
      </c>
      <c r="M76" s="6"/>
    </row>
    <row r="77" spans="2:13" x14ac:dyDescent="0.35">
      <c r="B77" s="7"/>
      <c r="C77" s="179" t="s">
        <v>355</v>
      </c>
      <c r="D77" s="195" t="s">
        <v>37</v>
      </c>
      <c r="E77" s="188">
        <v>2</v>
      </c>
      <c r="F77" s="189"/>
      <c r="G77" s="189">
        <v>705486</v>
      </c>
      <c r="H77" s="189">
        <v>193786</v>
      </c>
      <c r="I77" s="213">
        <v>349596</v>
      </c>
      <c r="J77" s="213">
        <v>70548.600000000006</v>
      </c>
      <c r="K77" s="204">
        <v>0.1</v>
      </c>
      <c r="L77" s="214">
        <v>0.36405416283942083</v>
      </c>
      <c r="M77" s="6"/>
    </row>
    <row r="78" spans="2:13" x14ac:dyDescent="0.35">
      <c r="B78" s="7"/>
      <c r="C78" s="179" t="s">
        <v>355</v>
      </c>
      <c r="D78" s="195" t="s">
        <v>41</v>
      </c>
      <c r="E78" s="188">
        <v>3.2</v>
      </c>
      <c r="F78" s="189"/>
      <c r="G78" s="189">
        <v>2427790</v>
      </c>
      <c r="H78" s="189">
        <v>1137977</v>
      </c>
      <c r="I78" s="213">
        <v>765711</v>
      </c>
      <c r="J78" s="213">
        <v>242779</v>
      </c>
      <c r="K78" s="204">
        <v>0.1</v>
      </c>
      <c r="L78" s="214">
        <v>0.21334262467519116</v>
      </c>
      <c r="M78" s="6"/>
    </row>
    <row r="79" spans="2:13" x14ac:dyDescent="0.35">
      <c r="B79" s="7"/>
      <c r="C79" s="179" t="s">
        <v>355</v>
      </c>
      <c r="D79" s="195" t="s">
        <v>45</v>
      </c>
      <c r="E79" s="188">
        <v>3.8</v>
      </c>
      <c r="F79" s="189"/>
      <c r="G79" s="189">
        <v>8325456</v>
      </c>
      <c r="H79" s="189">
        <v>4336453</v>
      </c>
      <c r="I79" s="213">
        <v>2211876</v>
      </c>
      <c r="J79" s="213">
        <v>832545.60000000009</v>
      </c>
      <c r="K79" s="204">
        <v>0.1</v>
      </c>
      <c r="L79" s="214">
        <v>0.19198769132283922</v>
      </c>
      <c r="M79" s="6"/>
    </row>
    <row r="80" spans="2:13" x14ac:dyDescent="0.35">
      <c r="B80" s="7"/>
      <c r="C80" s="179" t="s">
        <v>355</v>
      </c>
      <c r="D80" s="195" t="s">
        <v>49</v>
      </c>
      <c r="E80" s="188">
        <v>2.7</v>
      </c>
      <c r="F80" s="189"/>
      <c r="G80" s="189">
        <v>614579</v>
      </c>
      <c r="H80" s="189">
        <v>253622</v>
      </c>
      <c r="I80" s="213">
        <v>224514</v>
      </c>
      <c r="J80" s="213">
        <v>61457.9</v>
      </c>
      <c r="K80" s="204">
        <v>0.1</v>
      </c>
      <c r="L80" s="214">
        <v>0.24232085544629409</v>
      </c>
      <c r="M80" s="6"/>
    </row>
    <row r="81" spans="2:13" x14ac:dyDescent="0.35">
      <c r="B81" s="7"/>
      <c r="C81" s="179" t="s">
        <v>355</v>
      </c>
      <c r="D81" s="195" t="s">
        <v>53</v>
      </c>
      <c r="E81" s="188">
        <v>2.5</v>
      </c>
      <c r="F81" s="189"/>
      <c r="G81" s="189">
        <v>1581371</v>
      </c>
      <c r="H81" s="189">
        <v>537030</v>
      </c>
      <c r="I81" s="213">
        <v>620172</v>
      </c>
      <c r="J81" s="213">
        <v>158137.1</v>
      </c>
      <c r="K81" s="204">
        <v>0.1</v>
      </c>
      <c r="L81" s="214">
        <v>0.29446604472748267</v>
      </c>
      <c r="M81" s="6"/>
    </row>
    <row r="82" spans="2:13" x14ac:dyDescent="0.35">
      <c r="B82" s="7"/>
      <c r="C82" s="179" t="s">
        <v>355</v>
      </c>
      <c r="D82" s="195" t="s">
        <v>58</v>
      </c>
      <c r="E82" s="188">
        <v>2.7</v>
      </c>
      <c r="F82" s="189"/>
      <c r="G82" s="189">
        <v>2406329</v>
      </c>
      <c r="H82" s="189">
        <v>981876</v>
      </c>
      <c r="I82" s="213">
        <v>885771</v>
      </c>
      <c r="J82" s="213">
        <v>240632.90000000002</v>
      </c>
      <c r="K82" s="204">
        <v>0.1</v>
      </c>
      <c r="L82" s="214">
        <v>0.24507463264200369</v>
      </c>
      <c r="M82" s="6"/>
    </row>
    <row r="83" spans="2:13" x14ac:dyDescent="0.35">
      <c r="B83" s="7"/>
      <c r="C83" s="179" t="s">
        <v>355</v>
      </c>
      <c r="D83" s="195" t="s">
        <v>62</v>
      </c>
      <c r="E83" s="188">
        <v>2.1</v>
      </c>
      <c r="F83" s="189"/>
      <c r="G83" s="189">
        <v>597123</v>
      </c>
      <c r="H83" s="189">
        <v>151117</v>
      </c>
      <c r="I83" s="213">
        <v>290376</v>
      </c>
      <c r="J83" s="213">
        <v>59712.3</v>
      </c>
      <c r="K83" s="204">
        <v>0.1</v>
      </c>
      <c r="L83" s="214">
        <v>0.39513952765076071</v>
      </c>
      <c r="M83" s="6"/>
    </row>
    <row r="84" spans="2:13" x14ac:dyDescent="0.35">
      <c r="B84" s="7"/>
      <c r="C84" s="179" t="s">
        <v>355</v>
      </c>
      <c r="D84" s="195" t="s">
        <v>66</v>
      </c>
      <c r="E84" s="188">
        <v>2.6</v>
      </c>
      <c r="F84" s="189"/>
      <c r="G84" s="189">
        <v>10415812</v>
      </c>
      <c r="H84" s="189">
        <v>3597800</v>
      </c>
      <c r="I84" s="213">
        <v>3942630</v>
      </c>
      <c r="J84" s="213">
        <v>1041581.2000000001</v>
      </c>
      <c r="K84" s="204">
        <v>0.1</v>
      </c>
      <c r="L84" s="214">
        <v>0.28950503085218748</v>
      </c>
      <c r="M84" s="6"/>
    </row>
    <row r="85" spans="2:13" x14ac:dyDescent="0.35">
      <c r="B85" s="7"/>
      <c r="C85" s="179" t="s">
        <v>355</v>
      </c>
      <c r="D85" s="195" t="s">
        <v>70</v>
      </c>
      <c r="E85" s="188">
        <v>2.2000000000000002</v>
      </c>
      <c r="F85" s="189"/>
      <c r="G85" s="189">
        <v>4779159</v>
      </c>
      <c r="H85" s="189">
        <v>881912</v>
      </c>
      <c r="I85" s="213">
        <v>2221497</v>
      </c>
      <c r="J85" s="213">
        <v>477915.9</v>
      </c>
      <c r="K85" s="204">
        <v>0.1</v>
      </c>
      <c r="L85" s="214">
        <v>0.5419088299059317</v>
      </c>
      <c r="M85" s="6"/>
    </row>
    <row r="86" spans="2:13" x14ac:dyDescent="0.35">
      <c r="B86" s="7"/>
      <c r="C86" s="179" t="s">
        <v>355</v>
      </c>
      <c r="D86" s="195" t="s">
        <v>74</v>
      </c>
      <c r="E86" s="188">
        <v>3.5</v>
      </c>
      <c r="F86" s="189"/>
      <c r="G86" s="189">
        <v>5027754</v>
      </c>
      <c r="H86" s="189">
        <v>2373270</v>
      </c>
      <c r="I86" s="213">
        <v>1441269</v>
      </c>
      <c r="J86" s="213">
        <v>502775.4</v>
      </c>
      <c r="K86" s="204">
        <v>0.1</v>
      </c>
      <c r="L86" s="214">
        <v>0.21184922069549611</v>
      </c>
      <c r="M86" s="6"/>
    </row>
    <row r="87" spans="2:13" x14ac:dyDescent="0.35">
      <c r="B87" s="7"/>
      <c r="C87" s="179" t="s">
        <v>355</v>
      </c>
      <c r="D87" s="195" t="s">
        <v>78</v>
      </c>
      <c r="E87" s="188">
        <v>5.8</v>
      </c>
      <c r="F87" s="189"/>
      <c r="G87" s="189">
        <v>12016309</v>
      </c>
      <c r="H87" s="189">
        <v>8139725</v>
      </c>
      <c r="I87" s="213">
        <v>2068272</v>
      </c>
      <c r="J87" s="213">
        <v>1201630.9000000001</v>
      </c>
      <c r="K87" s="204">
        <v>0.1</v>
      </c>
      <c r="L87" s="214">
        <v>0.14762549103317374</v>
      </c>
      <c r="M87" s="6"/>
    </row>
    <row r="88" spans="2:13" x14ac:dyDescent="0.35">
      <c r="B88" s="7"/>
      <c r="C88" s="179" t="s">
        <v>355</v>
      </c>
      <c r="D88" s="195" t="s">
        <v>82</v>
      </c>
      <c r="E88" s="188">
        <v>10.5</v>
      </c>
      <c r="F88" s="189"/>
      <c r="G88" s="189">
        <v>61932318</v>
      </c>
      <c r="H88" s="189">
        <v>50372624</v>
      </c>
      <c r="I88" s="213">
        <v>5913261</v>
      </c>
      <c r="J88" s="213">
        <v>6193231.8000000007</v>
      </c>
      <c r="K88" s="204">
        <v>0.1</v>
      </c>
      <c r="L88" s="214">
        <v>0.1229483657631177</v>
      </c>
      <c r="M88" s="6"/>
    </row>
    <row r="89" spans="2:13" x14ac:dyDescent="0.35">
      <c r="B89" s="7"/>
      <c r="C89" s="179" t="s">
        <v>355</v>
      </c>
      <c r="D89" s="195" t="s">
        <v>86</v>
      </c>
      <c r="E89" s="188">
        <v>2.5</v>
      </c>
      <c r="F89" s="189"/>
      <c r="G89" s="189">
        <v>812512</v>
      </c>
      <c r="H89" s="189">
        <v>260311</v>
      </c>
      <c r="I89" s="213">
        <v>319815</v>
      </c>
      <c r="J89" s="213">
        <v>81251.200000000012</v>
      </c>
      <c r="K89" s="204">
        <v>0.10000000000000002</v>
      </c>
      <c r="L89" s="214">
        <v>0.31213125837940009</v>
      </c>
      <c r="M89" s="6"/>
    </row>
    <row r="90" spans="2:13" x14ac:dyDescent="0.35">
      <c r="B90" s="7"/>
      <c r="C90" s="179" t="s">
        <v>355</v>
      </c>
      <c r="D90" s="195" t="s">
        <v>90</v>
      </c>
      <c r="E90" s="188">
        <v>5.9</v>
      </c>
      <c r="F90" s="189"/>
      <c r="G90" s="189">
        <v>18907975</v>
      </c>
      <c r="H90" s="189">
        <v>12865851</v>
      </c>
      <c r="I90" s="213">
        <v>3193056</v>
      </c>
      <c r="J90" s="213">
        <v>1890797.5</v>
      </c>
      <c r="K90" s="204">
        <v>0.1</v>
      </c>
      <c r="L90" s="214">
        <v>0.14696249008324438</v>
      </c>
      <c r="M90" s="6"/>
    </row>
    <row r="91" spans="2:13" x14ac:dyDescent="0.35">
      <c r="B91" s="7"/>
      <c r="C91" s="179" t="s">
        <v>355</v>
      </c>
      <c r="D91" s="195" t="s">
        <v>94</v>
      </c>
      <c r="E91" s="188">
        <v>4.5</v>
      </c>
      <c r="F91" s="189"/>
      <c r="G91" s="189">
        <v>2886128</v>
      </c>
      <c r="H91" s="189">
        <v>1690494</v>
      </c>
      <c r="I91" s="213">
        <v>635085</v>
      </c>
      <c r="J91" s="213">
        <v>288612.8</v>
      </c>
      <c r="K91" s="204">
        <v>9.9999999999999992E-2</v>
      </c>
      <c r="L91" s="214">
        <v>0.17072689994758927</v>
      </c>
      <c r="M91" s="6"/>
    </row>
    <row r="92" spans="2:13" x14ac:dyDescent="0.35">
      <c r="B92" s="7"/>
      <c r="C92" s="179" t="s">
        <v>355</v>
      </c>
      <c r="D92" s="195" t="s">
        <v>98</v>
      </c>
      <c r="E92" s="188">
        <v>1.9</v>
      </c>
      <c r="F92" s="189"/>
      <c r="G92" s="189">
        <v>296424</v>
      </c>
      <c r="H92" s="189">
        <v>71739</v>
      </c>
      <c r="I92" s="213">
        <v>153108</v>
      </c>
      <c r="J92" s="213">
        <v>29642.400000000001</v>
      </c>
      <c r="K92" s="204">
        <v>0.1</v>
      </c>
      <c r="L92" s="214">
        <v>0.4131978421778949</v>
      </c>
      <c r="M92" s="6"/>
    </row>
    <row r="93" spans="2:13" x14ac:dyDescent="0.35">
      <c r="B93" s="7"/>
      <c r="C93" s="179" t="s">
        <v>355</v>
      </c>
      <c r="D93" s="195" t="s">
        <v>102</v>
      </c>
      <c r="E93" s="188">
        <v>2.6</v>
      </c>
      <c r="F93" s="189"/>
      <c r="G93" s="189">
        <v>426414</v>
      </c>
      <c r="H93" s="189">
        <v>150589</v>
      </c>
      <c r="I93" s="213">
        <v>161253</v>
      </c>
      <c r="J93" s="213">
        <v>42641.4</v>
      </c>
      <c r="K93" s="204">
        <v>0.1</v>
      </c>
      <c r="L93" s="214">
        <v>0.28316410893225935</v>
      </c>
      <c r="M93" s="6"/>
    </row>
    <row r="94" spans="2:13" x14ac:dyDescent="0.35">
      <c r="B94" s="7"/>
      <c r="C94" s="179" t="s">
        <v>355</v>
      </c>
      <c r="D94" s="195" t="s">
        <v>106</v>
      </c>
      <c r="E94" s="188">
        <v>6.1</v>
      </c>
      <c r="F94" s="189"/>
      <c r="G94" s="189">
        <v>4368027</v>
      </c>
      <c r="H94" s="189">
        <v>3006955</v>
      </c>
      <c r="I94" s="213">
        <v>714708</v>
      </c>
      <c r="J94" s="213">
        <v>436802.7</v>
      </c>
      <c r="K94" s="204">
        <v>0.1</v>
      </c>
      <c r="L94" s="214">
        <v>0.14526412932684393</v>
      </c>
      <c r="M94" s="6"/>
    </row>
    <row r="95" spans="2:13" x14ac:dyDescent="0.35">
      <c r="B95" s="7"/>
      <c r="C95" s="179" t="s">
        <v>355</v>
      </c>
      <c r="D95" s="195" t="s">
        <v>110</v>
      </c>
      <c r="E95" s="188">
        <v>2.2999999999999998</v>
      </c>
      <c r="F95" s="189"/>
      <c r="G95" s="189">
        <v>360221</v>
      </c>
      <c r="H95" s="189">
        <v>98274</v>
      </c>
      <c r="I95" s="213">
        <v>160065</v>
      </c>
      <c r="J95" s="213">
        <v>36022.1</v>
      </c>
      <c r="K95" s="204">
        <v>9.9999999999999992E-2</v>
      </c>
      <c r="L95" s="214">
        <v>0.36654761177931089</v>
      </c>
      <c r="M95" s="6"/>
    </row>
    <row r="96" spans="2:13" x14ac:dyDescent="0.35">
      <c r="B96" s="7"/>
      <c r="C96" s="179" t="s">
        <v>355</v>
      </c>
      <c r="D96" s="195" t="s">
        <v>114</v>
      </c>
      <c r="E96" s="188">
        <v>2.6</v>
      </c>
      <c r="F96" s="189"/>
      <c r="G96" s="189">
        <v>106234</v>
      </c>
      <c r="H96" s="189">
        <v>35130</v>
      </c>
      <c r="I96" s="213">
        <v>40914</v>
      </c>
      <c r="J96" s="213">
        <v>10623.400000000001</v>
      </c>
      <c r="K96" s="204">
        <v>0.10000000000000002</v>
      </c>
      <c r="L96" s="214">
        <v>0.30240250498149734</v>
      </c>
      <c r="M96" s="6"/>
    </row>
    <row r="97" spans="2:13" x14ac:dyDescent="0.35">
      <c r="B97" s="7"/>
      <c r="C97" s="179" t="s">
        <v>355</v>
      </c>
      <c r="D97" s="195" t="s">
        <v>118</v>
      </c>
      <c r="E97" s="188">
        <v>2.2999999999999998</v>
      </c>
      <c r="F97" s="189"/>
      <c r="G97" s="189">
        <v>37926</v>
      </c>
      <c r="H97" s="189">
        <v>12753</v>
      </c>
      <c r="I97" s="213">
        <v>16299</v>
      </c>
      <c r="J97" s="213">
        <v>3792.6000000000004</v>
      </c>
      <c r="K97" s="204">
        <v>0.1</v>
      </c>
      <c r="L97" s="214">
        <v>0.29738884968242768</v>
      </c>
      <c r="M97" s="6"/>
    </row>
    <row r="98" spans="2:13" x14ac:dyDescent="0.35">
      <c r="B98" s="7"/>
      <c r="C98" s="179" t="s">
        <v>355</v>
      </c>
      <c r="D98" s="195" t="s">
        <v>122</v>
      </c>
      <c r="E98" s="188">
        <v>2.1</v>
      </c>
      <c r="F98" s="189"/>
      <c r="G98" s="189">
        <v>62690</v>
      </c>
      <c r="H98" s="189">
        <v>17580</v>
      </c>
      <c r="I98" s="213">
        <v>29322</v>
      </c>
      <c r="J98" s="213">
        <v>6269</v>
      </c>
      <c r="K98" s="204">
        <v>0.1</v>
      </c>
      <c r="L98" s="214">
        <v>0.35659840728100112</v>
      </c>
      <c r="M98" s="6"/>
    </row>
    <row r="99" spans="2:13" x14ac:dyDescent="0.35">
      <c r="B99" s="7"/>
      <c r="C99" s="179" t="s">
        <v>355</v>
      </c>
      <c r="D99" s="195" t="s">
        <v>126</v>
      </c>
      <c r="E99" s="188">
        <v>3.7</v>
      </c>
      <c r="F99" s="189"/>
      <c r="G99" s="189">
        <v>760584</v>
      </c>
      <c r="H99" s="189">
        <v>393753</v>
      </c>
      <c r="I99" s="213">
        <v>206199</v>
      </c>
      <c r="J99" s="213">
        <v>76058.400000000009</v>
      </c>
      <c r="K99" s="204">
        <v>0.1</v>
      </c>
      <c r="L99" s="214">
        <v>0.19316271876023805</v>
      </c>
      <c r="M99" s="6"/>
    </row>
    <row r="100" spans="2:13" x14ac:dyDescent="0.35">
      <c r="B100" s="7"/>
      <c r="C100" s="179" t="s">
        <v>355</v>
      </c>
      <c r="D100" s="195" t="s">
        <v>130</v>
      </c>
      <c r="E100" s="188">
        <v>2.1</v>
      </c>
      <c r="F100" s="189"/>
      <c r="G100" s="189">
        <v>76595</v>
      </c>
      <c r="H100" s="189">
        <v>21030</v>
      </c>
      <c r="I100" s="213">
        <v>36702</v>
      </c>
      <c r="J100" s="213">
        <v>7659.5</v>
      </c>
      <c r="K100" s="204">
        <v>0.1</v>
      </c>
      <c r="L100" s="214">
        <v>0.36421778411792677</v>
      </c>
      <c r="M100" s="6"/>
    </row>
    <row r="101" spans="2:13" x14ac:dyDescent="0.35">
      <c r="B101" s="7"/>
      <c r="C101" s="179" t="s">
        <v>355</v>
      </c>
      <c r="D101" s="195" t="s">
        <v>134</v>
      </c>
      <c r="E101" s="188">
        <v>2.9</v>
      </c>
      <c r="F101" s="189"/>
      <c r="G101" s="189">
        <v>940089</v>
      </c>
      <c r="H101" s="189">
        <v>389431</v>
      </c>
      <c r="I101" s="213">
        <v>324144</v>
      </c>
      <c r="J101" s="213">
        <v>94008.900000000009</v>
      </c>
      <c r="K101" s="204">
        <v>0.1</v>
      </c>
      <c r="L101" s="214">
        <v>0.24140065891005083</v>
      </c>
      <c r="M101" s="6"/>
    </row>
    <row r="102" spans="2:13" x14ac:dyDescent="0.35">
      <c r="B102" s="7"/>
      <c r="C102" s="179" t="s">
        <v>355</v>
      </c>
      <c r="D102" s="195" t="s">
        <v>138</v>
      </c>
      <c r="E102" s="188">
        <v>4.5</v>
      </c>
      <c r="F102" s="189"/>
      <c r="G102" s="189">
        <v>3456788</v>
      </c>
      <c r="H102" s="189">
        <v>2130011</v>
      </c>
      <c r="I102" s="213">
        <v>761706</v>
      </c>
      <c r="J102" s="213">
        <v>345678.80000000005</v>
      </c>
      <c r="K102" s="204">
        <v>0.10000000000000002</v>
      </c>
      <c r="L102" s="214">
        <v>0.1622896783162153</v>
      </c>
      <c r="M102" s="6"/>
    </row>
    <row r="103" spans="2:13" x14ac:dyDescent="0.35">
      <c r="B103" s="7"/>
      <c r="C103" s="179" t="s">
        <v>355</v>
      </c>
      <c r="D103" s="195" t="s">
        <v>142</v>
      </c>
      <c r="E103" s="188">
        <v>4.2</v>
      </c>
      <c r="F103" s="189"/>
      <c r="G103" s="189">
        <v>24053493</v>
      </c>
      <c r="H103" s="189">
        <v>14139389</v>
      </c>
      <c r="I103" s="213">
        <v>5757903</v>
      </c>
      <c r="J103" s="213">
        <v>2405349.3000000003</v>
      </c>
      <c r="K103" s="204">
        <v>0.1</v>
      </c>
      <c r="L103" s="214">
        <v>0.17011691947933538</v>
      </c>
      <c r="M103" s="6"/>
    </row>
    <row r="104" spans="2:13" x14ac:dyDescent="0.35">
      <c r="B104" s="7"/>
      <c r="C104" s="179" t="s">
        <v>355</v>
      </c>
      <c r="D104" s="195" t="s">
        <v>146</v>
      </c>
      <c r="E104" s="188">
        <v>3.9</v>
      </c>
      <c r="F104" s="189"/>
      <c r="G104" s="189">
        <v>3525249</v>
      </c>
      <c r="H104" s="189">
        <v>1938558</v>
      </c>
      <c r="I104" s="213">
        <v>893646</v>
      </c>
      <c r="J104" s="213">
        <v>352524.9</v>
      </c>
      <c r="K104" s="204">
        <v>0.1</v>
      </c>
      <c r="L104" s="214">
        <v>0.18184903417901349</v>
      </c>
      <c r="M104" s="6"/>
    </row>
    <row r="105" spans="2:13" x14ac:dyDescent="0.35">
      <c r="B105" s="7"/>
      <c r="C105" s="179" t="s">
        <v>355</v>
      </c>
      <c r="D105" s="195" t="s">
        <v>150</v>
      </c>
      <c r="E105" s="188">
        <v>3</v>
      </c>
      <c r="F105" s="189"/>
      <c r="G105" s="189">
        <v>761896</v>
      </c>
      <c r="H105" s="189">
        <v>309761</v>
      </c>
      <c r="I105" s="213">
        <v>256878</v>
      </c>
      <c r="J105" s="213">
        <v>76189.600000000006</v>
      </c>
      <c r="K105" s="204">
        <v>0.1</v>
      </c>
      <c r="L105" s="214">
        <v>0.24596253240401472</v>
      </c>
      <c r="M105" s="6"/>
    </row>
    <row r="106" spans="2:13" x14ac:dyDescent="0.35">
      <c r="B106" s="7"/>
      <c r="C106" s="179" t="s">
        <v>355</v>
      </c>
      <c r="D106" s="195" t="s">
        <v>154</v>
      </c>
      <c r="E106" s="188">
        <v>3.8</v>
      </c>
      <c r="F106" s="189"/>
      <c r="G106" s="189">
        <v>1013844</v>
      </c>
      <c r="H106" s="189">
        <v>524720</v>
      </c>
      <c r="I106" s="213">
        <v>265968</v>
      </c>
      <c r="J106" s="213">
        <v>101384.40000000001</v>
      </c>
      <c r="K106" s="204">
        <v>0.1</v>
      </c>
      <c r="L106" s="214">
        <v>0.1932161914926056</v>
      </c>
      <c r="M106" s="6"/>
    </row>
    <row r="107" spans="2:13" x14ac:dyDescent="0.35">
      <c r="B107" s="7"/>
      <c r="C107" s="179" t="s">
        <v>355</v>
      </c>
      <c r="D107" s="195" t="s">
        <v>158</v>
      </c>
      <c r="E107" s="188">
        <v>2</v>
      </c>
      <c r="F107" s="189"/>
      <c r="G107" s="189">
        <v>406055</v>
      </c>
      <c r="H107" s="189">
        <v>129313</v>
      </c>
      <c r="I107" s="213">
        <v>204606</v>
      </c>
      <c r="J107" s="213">
        <v>40605.5</v>
      </c>
      <c r="K107" s="204">
        <v>0.1</v>
      </c>
      <c r="L107" s="214">
        <v>0.3140094190065964</v>
      </c>
      <c r="M107" s="6"/>
    </row>
    <row r="108" spans="2:13" x14ac:dyDescent="0.35">
      <c r="B108" s="7"/>
      <c r="C108" s="179" t="s">
        <v>355</v>
      </c>
      <c r="D108" s="195" t="s">
        <v>162</v>
      </c>
      <c r="E108" s="188">
        <v>2.4</v>
      </c>
      <c r="F108" s="189"/>
      <c r="G108" s="189">
        <v>5635137</v>
      </c>
      <c r="H108" s="189">
        <v>1697105</v>
      </c>
      <c r="I108" s="213">
        <v>2393802</v>
      </c>
      <c r="J108" s="213">
        <v>563513.70000000007</v>
      </c>
      <c r="K108" s="204">
        <v>0.1</v>
      </c>
      <c r="L108" s="214">
        <v>0.33204409862677919</v>
      </c>
      <c r="M108" s="6"/>
    </row>
    <row r="109" spans="2:13" x14ac:dyDescent="0.35">
      <c r="B109" s="7"/>
      <c r="C109" s="179" t="s">
        <v>355</v>
      </c>
      <c r="D109" s="195" t="s">
        <v>166</v>
      </c>
      <c r="E109" s="188">
        <v>2.4</v>
      </c>
      <c r="F109" s="189"/>
      <c r="G109" s="189">
        <v>1218007</v>
      </c>
      <c r="H109" s="189">
        <v>396365</v>
      </c>
      <c r="I109" s="213">
        <v>498888</v>
      </c>
      <c r="J109" s="213">
        <v>121800.70000000001</v>
      </c>
      <c r="K109" s="204">
        <v>0.1</v>
      </c>
      <c r="L109" s="214">
        <v>0.30729428683158205</v>
      </c>
      <c r="M109" s="6"/>
    </row>
    <row r="110" spans="2:13" x14ac:dyDescent="0.35">
      <c r="B110" s="7"/>
      <c r="C110" s="179" t="s">
        <v>355</v>
      </c>
      <c r="D110" s="195" t="s">
        <v>170</v>
      </c>
      <c r="E110" s="188">
        <v>2.2999999999999998</v>
      </c>
      <c r="F110" s="189"/>
      <c r="G110" s="189">
        <v>2011377</v>
      </c>
      <c r="H110" s="189">
        <v>599951</v>
      </c>
      <c r="I110" s="213">
        <v>876762</v>
      </c>
      <c r="J110" s="213">
        <v>201137.7</v>
      </c>
      <c r="K110" s="204">
        <v>0.1</v>
      </c>
      <c r="L110" s="214">
        <v>0.33525687931181047</v>
      </c>
      <c r="M110" s="6"/>
    </row>
    <row r="111" spans="2:13" x14ac:dyDescent="0.35">
      <c r="B111" s="7"/>
      <c r="C111" s="179" t="s">
        <v>355</v>
      </c>
      <c r="D111" s="195" t="s">
        <v>174</v>
      </c>
      <c r="E111" s="188">
        <v>2</v>
      </c>
      <c r="F111" s="189"/>
      <c r="G111" s="189">
        <v>276346</v>
      </c>
      <c r="H111" s="189">
        <v>61034</v>
      </c>
      <c r="I111" s="213">
        <v>136197</v>
      </c>
      <c r="J111" s="213">
        <v>27634.600000000002</v>
      </c>
      <c r="K111" s="204">
        <v>0.1</v>
      </c>
      <c r="L111" s="214">
        <v>0.45277386374807488</v>
      </c>
      <c r="M111" s="6"/>
    </row>
    <row r="112" spans="2:13" x14ac:dyDescent="0.35">
      <c r="B112" s="7"/>
      <c r="C112" s="179" t="s">
        <v>355</v>
      </c>
      <c r="D112" s="195" t="s">
        <v>178</v>
      </c>
      <c r="E112" s="188">
        <v>2.2000000000000002</v>
      </c>
      <c r="F112" s="189"/>
      <c r="G112" s="189">
        <v>233491</v>
      </c>
      <c r="H112" s="189">
        <v>75975</v>
      </c>
      <c r="I112" s="213">
        <v>103959</v>
      </c>
      <c r="J112" s="213">
        <v>23349.100000000002</v>
      </c>
      <c r="K112" s="204">
        <v>0.1</v>
      </c>
      <c r="L112" s="214">
        <v>0.30732609410990458</v>
      </c>
      <c r="M112" s="6"/>
    </row>
    <row r="113" spans="2:13" x14ac:dyDescent="0.35">
      <c r="B113" s="7"/>
      <c r="C113" s="179" t="s">
        <v>355</v>
      </c>
      <c r="D113" s="195" t="s">
        <v>182</v>
      </c>
      <c r="E113" s="188">
        <v>3.5</v>
      </c>
      <c r="F113" s="189"/>
      <c r="G113" s="189">
        <v>1713886</v>
      </c>
      <c r="H113" s="189">
        <v>868241</v>
      </c>
      <c r="I113" s="213">
        <v>483390</v>
      </c>
      <c r="J113" s="213">
        <v>171388.6</v>
      </c>
      <c r="K113" s="204">
        <v>0.1</v>
      </c>
      <c r="L113" s="214">
        <v>0.19739749677796833</v>
      </c>
      <c r="M113" s="6"/>
    </row>
    <row r="114" spans="2:13" x14ac:dyDescent="0.35">
      <c r="B114" s="7"/>
      <c r="C114" s="179" t="s">
        <v>355</v>
      </c>
      <c r="D114" s="195" t="s">
        <v>186</v>
      </c>
      <c r="E114" s="188">
        <v>1.7</v>
      </c>
      <c r="F114" s="189"/>
      <c r="G114" s="189">
        <v>43840</v>
      </c>
      <c r="H114" s="189">
        <v>6832</v>
      </c>
      <c r="I114" s="213">
        <v>26253</v>
      </c>
      <c r="J114" s="213">
        <v>4384</v>
      </c>
      <c r="K114" s="204">
        <v>0.1</v>
      </c>
      <c r="L114" s="214">
        <v>0.64168618266978927</v>
      </c>
      <c r="M114" s="6"/>
    </row>
    <row r="115" spans="2:13" x14ac:dyDescent="0.35">
      <c r="B115" s="7"/>
      <c r="C115" s="179" t="s">
        <v>355</v>
      </c>
      <c r="D115" s="195" t="s">
        <v>190</v>
      </c>
      <c r="E115" s="188">
        <v>3.1</v>
      </c>
      <c r="F115" s="189"/>
      <c r="G115" s="189">
        <v>181351</v>
      </c>
      <c r="H115" s="189">
        <v>97110</v>
      </c>
      <c r="I115" s="213">
        <v>59454</v>
      </c>
      <c r="J115" s="213">
        <v>18135.100000000002</v>
      </c>
      <c r="K115" s="204">
        <v>0.1</v>
      </c>
      <c r="L115" s="214">
        <v>0.18674801771187316</v>
      </c>
      <c r="M115" s="6"/>
    </row>
    <row r="116" spans="2:13" x14ac:dyDescent="0.35">
      <c r="B116" s="7"/>
      <c r="C116" s="179" t="s">
        <v>355</v>
      </c>
      <c r="D116" s="195" t="s">
        <v>194</v>
      </c>
      <c r="E116" s="188">
        <v>2.4</v>
      </c>
      <c r="F116" s="189"/>
      <c r="G116" s="189">
        <v>41763</v>
      </c>
      <c r="H116" s="189">
        <v>15122</v>
      </c>
      <c r="I116" s="213">
        <v>17280</v>
      </c>
      <c r="J116" s="213">
        <v>4176.3</v>
      </c>
      <c r="K116" s="204">
        <v>0.1</v>
      </c>
      <c r="L116" s="214">
        <v>0.27617378653617247</v>
      </c>
      <c r="M116" s="6"/>
    </row>
    <row r="117" spans="2:13" x14ac:dyDescent="0.35">
      <c r="B117" s="7"/>
      <c r="C117" s="179" t="s">
        <v>355</v>
      </c>
      <c r="D117" s="195" t="s">
        <v>198</v>
      </c>
      <c r="E117" s="188">
        <v>2.5</v>
      </c>
      <c r="F117" s="189"/>
      <c r="G117" s="189">
        <v>653963</v>
      </c>
      <c r="H117" s="189">
        <v>239515</v>
      </c>
      <c r="I117" s="213">
        <v>265680</v>
      </c>
      <c r="J117" s="213">
        <v>65396.3</v>
      </c>
      <c r="K117" s="204">
        <v>0.1</v>
      </c>
      <c r="L117" s="214">
        <v>0.27303634427906398</v>
      </c>
      <c r="M117" s="6"/>
    </row>
    <row r="118" spans="2:13" x14ac:dyDescent="0.35">
      <c r="B118" s="7"/>
      <c r="C118" s="179" t="s">
        <v>355</v>
      </c>
      <c r="D118" s="195" t="s">
        <v>202</v>
      </c>
      <c r="E118" s="188">
        <v>4.5999999999999996</v>
      </c>
      <c r="F118" s="189"/>
      <c r="G118" s="189">
        <v>5393491</v>
      </c>
      <c r="H118" s="189">
        <v>3246825</v>
      </c>
      <c r="I118" s="213">
        <v>1174887</v>
      </c>
      <c r="J118" s="213">
        <v>539349.1</v>
      </c>
      <c r="K118" s="204">
        <v>9.9999999999999992E-2</v>
      </c>
      <c r="L118" s="214">
        <v>0.16611585163967876</v>
      </c>
      <c r="M118" s="6"/>
    </row>
    <row r="119" spans="2:13" x14ac:dyDescent="0.35">
      <c r="B119" s="7"/>
      <c r="C119" s="179" t="s">
        <v>355</v>
      </c>
      <c r="D119" s="195" t="s">
        <v>206</v>
      </c>
      <c r="E119" s="188">
        <v>2.7</v>
      </c>
      <c r="F119" s="189"/>
      <c r="G119" s="189">
        <v>125763</v>
      </c>
      <c r="H119" s="189">
        <v>53343</v>
      </c>
      <c r="I119" s="213">
        <v>46809</v>
      </c>
      <c r="J119" s="213">
        <v>12576.300000000001</v>
      </c>
      <c r="K119" s="204">
        <v>0.1</v>
      </c>
      <c r="L119" s="214">
        <v>0.23576289297564818</v>
      </c>
      <c r="M119" s="6"/>
    </row>
    <row r="120" spans="2:13" x14ac:dyDescent="0.35">
      <c r="B120" s="7"/>
      <c r="C120" s="179" t="s">
        <v>355</v>
      </c>
      <c r="D120" s="195" t="s">
        <v>210</v>
      </c>
      <c r="E120" s="188">
        <v>1.8</v>
      </c>
      <c r="F120" s="189"/>
      <c r="G120" s="189">
        <v>1683771</v>
      </c>
      <c r="H120" s="189">
        <v>566741</v>
      </c>
      <c r="I120" s="213">
        <v>927360</v>
      </c>
      <c r="J120" s="213">
        <v>168377.1</v>
      </c>
      <c r="K120" s="204">
        <v>0.1</v>
      </c>
      <c r="L120" s="214">
        <v>0.29709708667627716</v>
      </c>
      <c r="M120" s="6"/>
    </row>
    <row r="121" spans="2:13" x14ac:dyDescent="0.35">
      <c r="B121" s="7"/>
      <c r="C121" s="179" t="s">
        <v>355</v>
      </c>
      <c r="D121" s="195" t="s">
        <v>214</v>
      </c>
      <c r="E121" s="188">
        <v>2.1</v>
      </c>
      <c r="F121" s="189"/>
      <c r="G121" s="189">
        <v>101926</v>
      </c>
      <c r="H121" s="189">
        <v>28590</v>
      </c>
      <c r="I121" s="213">
        <v>48825</v>
      </c>
      <c r="J121" s="213">
        <v>10192.6</v>
      </c>
      <c r="K121" s="204">
        <v>0.1</v>
      </c>
      <c r="L121" s="214">
        <v>0.35650926897516616</v>
      </c>
      <c r="M121" s="6"/>
    </row>
    <row r="122" spans="2:13" x14ac:dyDescent="0.35">
      <c r="B122" s="7"/>
      <c r="C122" s="179" t="s">
        <v>355</v>
      </c>
      <c r="D122" s="195" t="s">
        <v>218</v>
      </c>
      <c r="E122" s="188">
        <v>33.6</v>
      </c>
      <c r="F122" s="189"/>
      <c r="G122" s="189">
        <v>2779474304</v>
      </c>
      <c r="H122" s="189">
        <v>2616978541</v>
      </c>
      <c r="I122" s="213">
        <v>82758231</v>
      </c>
      <c r="J122" s="213">
        <v>277947430.40000004</v>
      </c>
      <c r="K122" s="204">
        <v>0.10000000000000002</v>
      </c>
      <c r="L122" s="214">
        <v>0.10620928908870256</v>
      </c>
      <c r="M122" s="6"/>
    </row>
    <row r="123" spans="2:13" x14ac:dyDescent="0.35">
      <c r="B123" s="7"/>
      <c r="C123" s="179" t="s">
        <v>355</v>
      </c>
      <c r="D123" s="195" t="s">
        <v>222</v>
      </c>
      <c r="E123" s="188">
        <v>8</v>
      </c>
      <c r="F123" s="189"/>
      <c r="G123" s="189">
        <v>13130162</v>
      </c>
      <c r="H123" s="189">
        <v>10124845</v>
      </c>
      <c r="I123" s="213">
        <v>1645029</v>
      </c>
      <c r="J123" s="213">
        <v>1313016.2000000002</v>
      </c>
      <c r="K123" s="204">
        <v>0.10000000000000002</v>
      </c>
      <c r="L123" s="214">
        <v>0.12968259761013629</v>
      </c>
      <c r="M123" s="6"/>
    </row>
    <row r="124" spans="2:13" x14ac:dyDescent="0.35">
      <c r="B124" s="7"/>
      <c r="C124" s="179" t="s">
        <v>355</v>
      </c>
      <c r="D124" s="195" t="s">
        <v>226</v>
      </c>
      <c r="E124" s="188">
        <v>2</v>
      </c>
      <c r="F124" s="189"/>
      <c r="G124" s="189">
        <v>70470</v>
      </c>
      <c r="H124" s="189">
        <v>16035</v>
      </c>
      <c r="I124" s="213">
        <v>34803</v>
      </c>
      <c r="J124" s="213">
        <v>7047</v>
      </c>
      <c r="K124" s="204">
        <v>0.1</v>
      </c>
      <c r="L124" s="214">
        <v>0.43947614593077644</v>
      </c>
      <c r="M124" s="6"/>
    </row>
    <row r="125" spans="2:13" x14ac:dyDescent="0.35">
      <c r="B125" s="7"/>
      <c r="C125" s="179" t="s">
        <v>355</v>
      </c>
      <c r="D125" s="195" t="s">
        <v>230</v>
      </c>
      <c r="E125" s="188">
        <v>2.5</v>
      </c>
      <c r="F125" s="189"/>
      <c r="G125" s="189">
        <v>137368</v>
      </c>
      <c r="H125" s="189">
        <v>52909</v>
      </c>
      <c r="I125" s="213">
        <v>55377</v>
      </c>
      <c r="J125" s="213">
        <v>13736.800000000001</v>
      </c>
      <c r="K125" s="204">
        <v>0.1</v>
      </c>
      <c r="L125" s="214">
        <v>0.25963068665066436</v>
      </c>
      <c r="M125" s="6"/>
    </row>
    <row r="126" spans="2:13" x14ac:dyDescent="0.35">
      <c r="B126" s="7"/>
      <c r="C126" s="179" t="s">
        <v>355</v>
      </c>
      <c r="D126" s="195" t="s">
        <v>234</v>
      </c>
      <c r="E126" s="188">
        <v>5.9</v>
      </c>
      <c r="F126" s="189"/>
      <c r="G126" s="189">
        <v>21976529</v>
      </c>
      <c r="H126" s="189">
        <v>14966675</v>
      </c>
      <c r="I126" s="213">
        <v>3747375</v>
      </c>
      <c r="J126" s="213">
        <v>2197652.9</v>
      </c>
      <c r="K126" s="204">
        <v>9.9999999999999992E-2</v>
      </c>
      <c r="L126" s="214">
        <v>0.14683641490177343</v>
      </c>
      <c r="M126" s="6"/>
    </row>
    <row r="127" spans="2:13" x14ac:dyDescent="0.35">
      <c r="B127" s="7"/>
      <c r="C127" s="179" t="s">
        <v>355</v>
      </c>
      <c r="D127" s="195" t="s">
        <v>238</v>
      </c>
      <c r="E127" s="188">
        <v>2.2000000000000002</v>
      </c>
      <c r="F127" s="189"/>
      <c r="G127" s="189">
        <v>270935</v>
      </c>
      <c r="H127" s="189">
        <v>86426</v>
      </c>
      <c r="I127" s="213">
        <v>124371</v>
      </c>
      <c r="J127" s="213">
        <v>27093.5</v>
      </c>
      <c r="K127" s="204">
        <v>0.1</v>
      </c>
      <c r="L127" s="214">
        <v>0.31348783930761576</v>
      </c>
      <c r="M127" s="6"/>
    </row>
    <row r="128" spans="2:13" ht="15" thickBot="1" x14ac:dyDescent="0.4">
      <c r="B128" s="7"/>
      <c r="C128" s="191" t="s">
        <v>355</v>
      </c>
      <c r="D128" s="196" t="s">
        <v>242</v>
      </c>
      <c r="E128" s="192">
        <v>21.1</v>
      </c>
      <c r="F128" s="193"/>
      <c r="G128" s="193">
        <v>3320662011</v>
      </c>
      <c r="H128" s="193">
        <v>3010754419</v>
      </c>
      <c r="I128" s="215">
        <v>157216248</v>
      </c>
      <c r="J128" s="215">
        <v>332066201.10000002</v>
      </c>
      <c r="K128" s="216">
        <v>0.1</v>
      </c>
      <c r="L128" s="217">
        <v>0.11029335338824924</v>
      </c>
      <c r="M128" s="6"/>
    </row>
    <row r="129" spans="2:13" x14ac:dyDescent="0.35">
      <c r="B129" s="7"/>
      <c r="C129" s="197" t="s">
        <v>356</v>
      </c>
      <c r="D129" s="209" t="s">
        <v>296</v>
      </c>
      <c r="E129" s="186">
        <v>2.7276072925186687</v>
      </c>
      <c r="F129" s="187"/>
      <c r="G129" s="187">
        <v>2456414.9374600002</v>
      </c>
      <c r="H129" s="187">
        <v>1094905.66286</v>
      </c>
      <c r="I129" s="210">
        <v>900575</v>
      </c>
      <c r="J129" s="210">
        <v>90057.5</v>
      </c>
      <c r="K129" s="211">
        <v>3.6662169174529573E-2</v>
      </c>
      <c r="L129" s="212">
        <v>8.2251378410776552E-2</v>
      </c>
      <c r="M129" s="6"/>
    </row>
    <row r="130" spans="2:13" x14ac:dyDescent="0.35">
      <c r="B130" s="7"/>
      <c r="C130" s="198" t="s">
        <v>356</v>
      </c>
      <c r="D130" s="203" t="s">
        <v>298</v>
      </c>
      <c r="E130" s="188">
        <v>4.7290832538910994</v>
      </c>
      <c r="F130" s="189"/>
      <c r="G130" s="189">
        <v>3804074.5694300001</v>
      </c>
      <c r="H130" s="189">
        <v>2432103.8886799999</v>
      </c>
      <c r="I130" s="213">
        <v>804400</v>
      </c>
      <c r="J130" s="213">
        <v>80440</v>
      </c>
      <c r="K130" s="204">
        <v>2.1145747416842324E-2</v>
      </c>
      <c r="L130" s="214">
        <v>3.307424504948183E-2</v>
      </c>
      <c r="M130" s="6"/>
    </row>
    <row r="131" spans="2:13" x14ac:dyDescent="0.35">
      <c r="B131" s="7"/>
      <c r="C131" s="198" t="s">
        <v>356</v>
      </c>
      <c r="D131" s="203" t="s">
        <v>300</v>
      </c>
      <c r="E131" s="188">
        <v>1.1005170506181101</v>
      </c>
      <c r="F131" s="189"/>
      <c r="G131" s="189">
        <v>27953.133085699999</v>
      </c>
      <c r="H131" s="189">
        <v>2784.76378918</v>
      </c>
      <c r="I131" s="213">
        <v>25400</v>
      </c>
      <c r="J131" s="213">
        <v>2540</v>
      </c>
      <c r="K131" s="204">
        <v>9.0866379529362648E-2</v>
      </c>
      <c r="L131" s="214">
        <v>0.91210608593410614</v>
      </c>
      <c r="M131" s="6"/>
    </row>
    <row r="132" spans="2:13" x14ac:dyDescent="0.35">
      <c r="B132" s="7"/>
      <c r="C132" s="198" t="s">
        <v>356</v>
      </c>
      <c r="D132" s="203" t="s">
        <v>302</v>
      </c>
      <c r="E132" s="188">
        <v>0.17285022062912619</v>
      </c>
      <c r="F132" s="189"/>
      <c r="G132" s="189">
        <v>1780.3572724799999</v>
      </c>
      <c r="H132" s="189"/>
      <c r="I132" s="213">
        <v>10300</v>
      </c>
      <c r="J132" s="213">
        <v>1030</v>
      </c>
      <c r="K132" s="204">
        <v>0.57853556469889433</v>
      </c>
      <c r="L132" s="214"/>
      <c r="M132" s="6"/>
    </row>
    <row r="133" spans="2:13" x14ac:dyDescent="0.35">
      <c r="B133" s="7"/>
      <c r="C133" s="198" t="s">
        <v>356</v>
      </c>
      <c r="D133" s="203" t="s">
        <v>305</v>
      </c>
      <c r="E133" s="188">
        <v>0.39326990889012348</v>
      </c>
      <c r="F133" s="189"/>
      <c r="G133" s="189">
        <v>9556.4587860299998</v>
      </c>
      <c r="H133" s="189"/>
      <c r="I133" s="213">
        <v>24300</v>
      </c>
      <c r="J133" s="213">
        <v>2430</v>
      </c>
      <c r="K133" s="204">
        <v>0.25427829014993164</v>
      </c>
      <c r="L133" s="214"/>
      <c r="M133" s="6"/>
    </row>
    <row r="134" spans="2:13" x14ac:dyDescent="0.35">
      <c r="B134" s="7"/>
      <c r="C134" s="198" t="s">
        <v>356</v>
      </c>
      <c r="D134" s="203" t="s">
        <v>307</v>
      </c>
      <c r="E134" s="188">
        <v>2.7663557435121948</v>
      </c>
      <c r="F134" s="189"/>
      <c r="G134" s="189">
        <v>226841.17096799999</v>
      </c>
      <c r="H134" s="189">
        <v>108799.971104</v>
      </c>
      <c r="I134" s="213">
        <v>82000</v>
      </c>
      <c r="J134" s="213">
        <v>8200</v>
      </c>
      <c r="K134" s="204">
        <v>3.6148640764849325E-2</v>
      </c>
      <c r="L134" s="214">
        <v>7.5367667075589229E-2</v>
      </c>
      <c r="M134" s="6"/>
    </row>
    <row r="135" spans="2:13" x14ac:dyDescent="0.35">
      <c r="B135" s="7"/>
      <c r="C135" s="198" t="s">
        <v>356</v>
      </c>
      <c r="D135" s="203" t="s">
        <v>309</v>
      </c>
      <c r="E135" s="188">
        <v>4.463072024477448</v>
      </c>
      <c r="F135" s="189"/>
      <c r="G135" s="189">
        <v>405693.24702499999</v>
      </c>
      <c r="H135" s="189">
        <v>258313.412404</v>
      </c>
      <c r="I135" s="213">
        <v>90900</v>
      </c>
      <c r="J135" s="213">
        <v>9090</v>
      </c>
      <c r="K135" s="204">
        <v>2.2406091466047617E-2</v>
      </c>
      <c r="L135" s="214">
        <v>3.5189810375712574E-2</v>
      </c>
      <c r="M135" s="6"/>
    </row>
    <row r="136" spans="2:13" x14ac:dyDescent="0.35">
      <c r="B136" s="7"/>
      <c r="C136" s="198" t="s">
        <v>356</v>
      </c>
      <c r="D136" s="203" t="s">
        <v>311</v>
      </c>
      <c r="E136" s="188">
        <v>0.57523893102115387</v>
      </c>
      <c r="F136" s="189"/>
      <c r="G136" s="189">
        <v>29912.424413100001</v>
      </c>
      <c r="H136" s="189">
        <v>115.517401695</v>
      </c>
      <c r="I136" s="213">
        <v>52000</v>
      </c>
      <c r="J136" s="213">
        <v>5200</v>
      </c>
      <c r="K136" s="204">
        <v>0.17384080702340815</v>
      </c>
      <c r="L136" s="214">
        <v>45.014862901171661</v>
      </c>
      <c r="M136" s="6"/>
    </row>
    <row r="137" spans="2:13" x14ac:dyDescent="0.35">
      <c r="B137" s="7"/>
      <c r="C137" s="198" t="s">
        <v>356</v>
      </c>
      <c r="D137" s="203" t="s">
        <v>313</v>
      </c>
      <c r="E137" s="188">
        <v>0.39308748816011235</v>
      </c>
      <c r="F137" s="189"/>
      <c r="G137" s="189">
        <v>13993.9145785</v>
      </c>
      <c r="H137" s="189"/>
      <c r="I137" s="213">
        <v>35600</v>
      </c>
      <c r="J137" s="213">
        <v>3560</v>
      </c>
      <c r="K137" s="204">
        <v>0.25439629347670312</v>
      </c>
      <c r="L137" s="214"/>
      <c r="M137" s="6"/>
    </row>
    <row r="138" spans="2:13" x14ac:dyDescent="0.35">
      <c r="B138" s="7"/>
      <c r="C138" s="198" t="s">
        <v>356</v>
      </c>
      <c r="D138" s="203" t="s">
        <v>315</v>
      </c>
      <c r="E138" s="188">
        <v>0.46194952435060976</v>
      </c>
      <c r="F138" s="189"/>
      <c r="G138" s="189">
        <v>15151.9443987</v>
      </c>
      <c r="H138" s="189"/>
      <c r="I138" s="213">
        <v>32800</v>
      </c>
      <c r="J138" s="213">
        <v>3280</v>
      </c>
      <c r="K138" s="204">
        <v>0.21647386722732537</v>
      </c>
      <c r="L138" s="214"/>
      <c r="M138" s="6"/>
    </row>
    <row r="139" spans="2:13" x14ac:dyDescent="0.35">
      <c r="B139" s="7"/>
      <c r="C139" s="198" t="s">
        <v>356</v>
      </c>
      <c r="D139" s="203" t="s">
        <v>317</v>
      </c>
      <c r="E139" s="188">
        <v>0.83031849314177208</v>
      </c>
      <c r="F139" s="189"/>
      <c r="G139" s="189">
        <v>32797.580479099997</v>
      </c>
      <c r="H139" s="189">
        <v>973.17636013000003</v>
      </c>
      <c r="I139" s="213">
        <v>39500</v>
      </c>
      <c r="J139" s="213">
        <v>3950</v>
      </c>
      <c r="K139" s="204">
        <v>0.12043571331480098</v>
      </c>
      <c r="L139" s="214">
        <v>4.0588737682369782</v>
      </c>
      <c r="M139" s="6"/>
    </row>
    <row r="140" spans="2:13" x14ac:dyDescent="0.35">
      <c r="B140" s="7"/>
      <c r="C140" s="198" t="s">
        <v>356</v>
      </c>
      <c r="D140" s="203" t="s">
        <v>319</v>
      </c>
      <c r="E140" s="188">
        <v>0.41668117960458456</v>
      </c>
      <c r="F140" s="189"/>
      <c r="G140" s="189">
        <v>14542.173168200001</v>
      </c>
      <c r="H140" s="189">
        <v>133.02786350299999</v>
      </c>
      <c r="I140" s="213">
        <v>34900</v>
      </c>
      <c r="J140" s="213">
        <v>3490</v>
      </c>
      <c r="K140" s="204">
        <v>0.23999164083891766</v>
      </c>
      <c r="L140" s="214">
        <v>26.235105248618044</v>
      </c>
      <c r="M140" s="6"/>
    </row>
    <row r="141" spans="2:13" x14ac:dyDescent="0.35">
      <c r="B141" s="7"/>
      <c r="C141" s="198" t="s">
        <v>356</v>
      </c>
      <c r="D141" s="203" t="s">
        <v>321</v>
      </c>
      <c r="E141" s="188">
        <v>1.4341795437086777</v>
      </c>
      <c r="F141" s="189"/>
      <c r="G141" s="189">
        <v>138828.57983100001</v>
      </c>
      <c r="H141" s="189">
        <v>25466.4970636</v>
      </c>
      <c r="I141" s="213">
        <v>96800</v>
      </c>
      <c r="J141" s="213">
        <v>9680</v>
      </c>
      <c r="K141" s="204">
        <v>6.9726276907706899E-2</v>
      </c>
      <c r="L141" s="214">
        <v>0.38010724348249308</v>
      </c>
      <c r="M141" s="6"/>
    </row>
    <row r="142" spans="2:13" x14ac:dyDescent="0.35">
      <c r="B142" s="7"/>
      <c r="C142" s="198" t="s">
        <v>356</v>
      </c>
      <c r="D142" s="203" t="s">
        <v>302</v>
      </c>
      <c r="E142" s="188">
        <v>2.0292192189019853</v>
      </c>
      <c r="F142" s="189"/>
      <c r="G142" s="189">
        <v>654220.276174</v>
      </c>
      <c r="H142" s="189">
        <v>194669.588327</v>
      </c>
      <c r="I142" s="213">
        <v>322400</v>
      </c>
      <c r="J142" s="213">
        <v>32240</v>
      </c>
      <c r="K142" s="204">
        <v>4.9280037892658148E-2</v>
      </c>
      <c r="L142" s="214">
        <v>0.16561395273433382</v>
      </c>
      <c r="M142" s="6"/>
    </row>
    <row r="143" spans="2:13" x14ac:dyDescent="0.35">
      <c r="B143" s="7"/>
      <c r="C143" s="198" t="s">
        <v>356</v>
      </c>
      <c r="D143" s="203" t="s">
        <v>324</v>
      </c>
      <c r="E143" s="188">
        <v>0.79518553259753788</v>
      </c>
      <c r="F143" s="189"/>
      <c r="G143" s="213">
        <v>83971.592242300001</v>
      </c>
      <c r="H143" s="203"/>
      <c r="I143" s="213">
        <v>105600</v>
      </c>
      <c r="J143" s="213">
        <v>10560</v>
      </c>
      <c r="K143" s="204">
        <v>0.125756815108723</v>
      </c>
      <c r="L143" s="214"/>
      <c r="M143" s="6"/>
    </row>
    <row r="144" spans="2:13" x14ac:dyDescent="0.35">
      <c r="B144" s="7"/>
      <c r="C144" s="198" t="s">
        <v>356</v>
      </c>
      <c r="D144" s="203" t="s">
        <v>326</v>
      </c>
      <c r="E144" s="218">
        <v>0.88453652141465922</v>
      </c>
      <c r="F144" s="203"/>
      <c r="G144" s="213">
        <v>172573.07532800001</v>
      </c>
      <c r="H144" s="213">
        <v>5423.4334945700002</v>
      </c>
      <c r="I144" s="213">
        <v>195100</v>
      </c>
      <c r="J144" s="213">
        <v>19510</v>
      </c>
      <c r="K144" s="204">
        <v>0.11305355695214003</v>
      </c>
      <c r="L144" s="214">
        <v>3.5973521238037898</v>
      </c>
      <c r="M144" s="6"/>
    </row>
    <row r="145" spans="2:13" x14ac:dyDescent="0.35">
      <c r="B145" s="7"/>
      <c r="C145" s="198" t="s">
        <v>356</v>
      </c>
      <c r="D145" s="203" t="s">
        <v>328</v>
      </c>
      <c r="E145" s="218">
        <v>1.5083292035486111</v>
      </c>
      <c r="F145" s="203"/>
      <c r="G145" s="213">
        <v>43439.881062200002</v>
      </c>
      <c r="H145" s="213">
        <v>9048.2651472100006</v>
      </c>
      <c r="I145" s="213">
        <v>28800</v>
      </c>
      <c r="J145" s="213">
        <v>2880</v>
      </c>
      <c r="K145" s="204">
        <v>6.6298524065391246E-2</v>
      </c>
      <c r="L145" s="214">
        <v>0.3182930598456255</v>
      </c>
      <c r="M145" s="6"/>
    </row>
    <row r="146" spans="2:13" x14ac:dyDescent="0.35">
      <c r="B146" s="7"/>
      <c r="C146" s="198" t="s">
        <v>356</v>
      </c>
      <c r="D146" s="203" t="s">
        <v>330</v>
      </c>
      <c r="E146" s="218">
        <v>1.011099396022181</v>
      </c>
      <c r="F146" s="203"/>
      <c r="G146" s="213">
        <v>54700.477324799998</v>
      </c>
      <c r="H146" s="213">
        <v>2828.09035778</v>
      </c>
      <c r="I146" s="213">
        <v>54100</v>
      </c>
      <c r="J146" s="213">
        <v>5410</v>
      </c>
      <c r="K146" s="204">
        <v>9.890224481729018E-2</v>
      </c>
      <c r="L146" s="214">
        <v>1.9129516088894531</v>
      </c>
      <c r="M146" s="6"/>
    </row>
    <row r="147" spans="2:13" x14ac:dyDescent="0.35">
      <c r="B147" s="7"/>
      <c r="C147" s="198" t="s">
        <v>356</v>
      </c>
      <c r="D147" s="203" t="s">
        <v>332</v>
      </c>
      <c r="E147" s="218">
        <v>0.84169667506140344</v>
      </c>
      <c r="F147" s="203"/>
      <c r="G147" s="213">
        <v>19190.6841914</v>
      </c>
      <c r="H147" s="213">
        <v>4.0891647338899997</v>
      </c>
      <c r="I147" s="213">
        <v>22800</v>
      </c>
      <c r="J147" s="213">
        <v>2280</v>
      </c>
      <c r="K147" s="204">
        <v>0.11880764527518752</v>
      </c>
      <c r="L147" s="214">
        <v>557.57108074025882</v>
      </c>
      <c r="M147" s="6"/>
    </row>
    <row r="148" spans="2:13" x14ac:dyDescent="0.35">
      <c r="B148" s="7"/>
      <c r="C148" s="198" t="s">
        <v>356</v>
      </c>
      <c r="D148" s="203" t="s">
        <v>334</v>
      </c>
      <c r="E148" s="218">
        <v>1</v>
      </c>
      <c r="F148" s="203"/>
      <c r="G148" s="213">
        <v>44800</v>
      </c>
      <c r="H148" s="213">
        <v>17250.939774499999</v>
      </c>
      <c r="I148" s="213">
        <v>44800</v>
      </c>
      <c r="J148" s="213">
        <v>4480</v>
      </c>
      <c r="K148" s="204">
        <v>0.1</v>
      </c>
      <c r="L148" s="214">
        <v>0.25969599677243371</v>
      </c>
      <c r="M148" s="6"/>
    </row>
    <row r="149" spans="2:13" x14ac:dyDescent="0.35">
      <c r="B149" s="7"/>
      <c r="C149" s="198" t="s">
        <v>356</v>
      </c>
      <c r="D149" s="203" t="s">
        <v>336</v>
      </c>
      <c r="E149" s="218">
        <v>1</v>
      </c>
      <c r="F149" s="203"/>
      <c r="G149" s="213">
        <v>164000</v>
      </c>
      <c r="H149" s="213">
        <v>75161.986255600001</v>
      </c>
      <c r="I149" s="213">
        <v>164000</v>
      </c>
      <c r="J149" s="213">
        <v>16400</v>
      </c>
      <c r="K149" s="204">
        <v>0.1</v>
      </c>
      <c r="L149" s="214">
        <v>0.21819540457897499</v>
      </c>
      <c r="M149" s="6"/>
    </row>
    <row r="150" spans="2:13" x14ac:dyDescent="0.35">
      <c r="B150" s="7"/>
      <c r="C150" s="198" t="s">
        <v>356</v>
      </c>
      <c r="D150" s="203" t="s">
        <v>338</v>
      </c>
      <c r="E150" s="218">
        <v>0.77959513678008296</v>
      </c>
      <c r="F150" s="203"/>
      <c r="G150" s="213">
        <v>56364.728389199998</v>
      </c>
      <c r="H150" s="213">
        <v>69.422054290800006</v>
      </c>
      <c r="I150" s="213">
        <v>72300</v>
      </c>
      <c r="J150" s="213">
        <v>7230</v>
      </c>
      <c r="K150" s="204">
        <v>0.12827170832930573</v>
      </c>
      <c r="L150" s="214">
        <v>104.14557843123549</v>
      </c>
      <c r="M150" s="6"/>
    </row>
    <row r="151" spans="2:13" x14ac:dyDescent="0.35">
      <c r="B151" s="7"/>
      <c r="C151" s="198" t="s">
        <v>356</v>
      </c>
      <c r="D151" s="203" t="s">
        <v>340</v>
      </c>
      <c r="E151" s="218">
        <v>1.0951536363353764</v>
      </c>
      <c r="F151" s="203"/>
      <c r="G151" s="213">
        <v>250133.090539</v>
      </c>
      <c r="H151" s="213">
        <v>48525.336313200001</v>
      </c>
      <c r="I151" s="213">
        <v>228400</v>
      </c>
      <c r="J151" s="213">
        <v>22840</v>
      </c>
      <c r="K151" s="204">
        <v>9.1311389271939838E-2</v>
      </c>
      <c r="L151" s="214">
        <v>0.47068195164238352</v>
      </c>
      <c r="M151" s="6"/>
    </row>
    <row r="152" spans="2:13" x14ac:dyDescent="0.35">
      <c r="B152" s="7"/>
      <c r="C152" s="198" t="s">
        <v>356</v>
      </c>
      <c r="D152" s="203" t="s">
        <v>342</v>
      </c>
      <c r="E152" s="218">
        <v>0.5479530127677853</v>
      </c>
      <c r="F152" s="203"/>
      <c r="G152" s="213">
        <v>2041.1249725600001</v>
      </c>
      <c r="H152" s="213"/>
      <c r="I152" s="213">
        <v>3725</v>
      </c>
      <c r="J152" s="213">
        <v>372.5</v>
      </c>
      <c r="K152" s="204">
        <v>0.18249739972207907</v>
      </c>
      <c r="L152" s="214"/>
      <c r="M152" s="6"/>
    </row>
    <row r="153" spans="2:13" x14ac:dyDescent="0.35">
      <c r="B153" s="7"/>
      <c r="C153" s="198" t="s">
        <v>356</v>
      </c>
      <c r="D153" s="203" t="s">
        <v>344</v>
      </c>
      <c r="E153" s="218">
        <v>0.69220222866299319</v>
      </c>
      <c r="F153" s="203"/>
      <c r="G153" s="213">
        <v>78513.037786100002</v>
      </c>
      <c r="H153" s="213">
        <v>2.6418566703800002</v>
      </c>
      <c r="I153" s="213">
        <v>113425</v>
      </c>
      <c r="J153" s="213">
        <v>11342.5</v>
      </c>
      <c r="K153" s="204">
        <v>0.14446645194013985</v>
      </c>
      <c r="L153" s="214">
        <v>4293.3820472435073</v>
      </c>
      <c r="M153" s="6"/>
    </row>
    <row r="154" spans="2:13" x14ac:dyDescent="0.35">
      <c r="B154" s="7"/>
      <c r="C154" s="198" t="s">
        <v>356</v>
      </c>
      <c r="D154" s="203" t="s">
        <v>346</v>
      </c>
      <c r="E154" s="218">
        <v>0.62001955931641284</v>
      </c>
      <c r="F154" s="203"/>
      <c r="G154" s="213">
        <v>9160.7889888999998</v>
      </c>
      <c r="H154" s="213"/>
      <c r="I154" s="213">
        <v>14775</v>
      </c>
      <c r="J154" s="213">
        <v>1477.5</v>
      </c>
      <c r="K154" s="204">
        <v>0.16128523446946175</v>
      </c>
      <c r="L154" s="214"/>
      <c r="M154" s="6"/>
    </row>
    <row r="155" spans="2:13" x14ac:dyDescent="0.35">
      <c r="B155" s="7"/>
      <c r="C155" s="198" t="s">
        <v>356</v>
      </c>
      <c r="D155" s="203" t="s">
        <v>348</v>
      </c>
      <c r="E155" s="218">
        <v>0.70132943292857142</v>
      </c>
      <c r="F155" s="203"/>
      <c r="G155" s="213">
        <v>15709.7792976</v>
      </c>
      <c r="H155" s="213"/>
      <c r="I155" s="213">
        <v>22400</v>
      </c>
      <c r="J155" s="213">
        <v>2240</v>
      </c>
      <c r="K155" s="204">
        <v>0.14258634431243775</v>
      </c>
      <c r="L155" s="214"/>
      <c r="M155" s="6"/>
    </row>
    <row r="156" spans="2:13" ht="15" thickBot="1" x14ac:dyDescent="0.4">
      <c r="B156" s="7"/>
      <c r="C156" s="199" t="s">
        <v>356</v>
      </c>
      <c r="D156" s="219" t="s">
        <v>350</v>
      </c>
      <c r="E156" s="220">
        <v>1.7243842880299625</v>
      </c>
      <c r="F156" s="219"/>
      <c r="G156" s="215">
        <v>51796.1930517</v>
      </c>
      <c r="H156" s="215">
        <v>16373.743629500001</v>
      </c>
      <c r="I156" s="215">
        <v>30037.5</v>
      </c>
      <c r="J156" s="215">
        <v>3003.75</v>
      </c>
      <c r="K156" s="216">
        <v>5.7991713734672129E-2</v>
      </c>
      <c r="L156" s="217">
        <v>0.18344918962748683</v>
      </c>
      <c r="M156" s="6"/>
    </row>
    <row r="157" spans="2:13" x14ac:dyDescent="0.35">
      <c r="B157" s="7"/>
      <c r="C157" s="221" t="s">
        <v>399</v>
      </c>
      <c r="D157" s="209" t="s">
        <v>295</v>
      </c>
      <c r="E157" s="209">
        <v>1.7</v>
      </c>
      <c r="F157" s="209">
        <v>5.9</v>
      </c>
      <c r="G157" s="209">
        <v>358092</v>
      </c>
      <c r="H157" s="209">
        <v>63093.19</v>
      </c>
      <c r="I157" s="209">
        <v>212776</v>
      </c>
      <c r="J157" s="209">
        <v>21277.600000000002</v>
      </c>
      <c r="K157" s="211">
        <f>J157/G157</f>
        <v>5.9419367090021567E-2</v>
      </c>
      <c r="L157" s="212">
        <f>J157/H157</f>
        <v>0.33724083375717728</v>
      </c>
      <c r="M157" s="6"/>
    </row>
    <row r="158" spans="2:13" x14ac:dyDescent="0.35">
      <c r="B158" s="7"/>
      <c r="C158" s="222" t="s">
        <v>399</v>
      </c>
      <c r="D158" s="203" t="s">
        <v>297</v>
      </c>
      <c r="E158" s="203">
        <v>2.1</v>
      </c>
      <c r="F158" s="203">
        <v>5.2</v>
      </c>
      <c r="G158" s="203">
        <v>688795</v>
      </c>
      <c r="H158" s="203">
        <v>231655.12999999998</v>
      </c>
      <c r="I158" s="203">
        <v>323179</v>
      </c>
      <c r="J158" s="203">
        <v>32317.9</v>
      </c>
      <c r="K158" s="204">
        <f t="shared" ref="K158:K215" si="2">J158/G158</f>
        <v>4.6919475315587371E-2</v>
      </c>
      <c r="L158" s="214">
        <f t="shared" ref="L158:L215" si="3">J158/H158</f>
        <v>0.13950867394993585</v>
      </c>
      <c r="M158" s="6"/>
    </row>
    <row r="159" spans="2:13" x14ac:dyDescent="0.35">
      <c r="B159" s="7"/>
      <c r="C159" s="222" t="s">
        <v>399</v>
      </c>
      <c r="D159" s="203" t="s">
        <v>299</v>
      </c>
      <c r="E159" s="203">
        <v>2</v>
      </c>
      <c r="F159" s="203">
        <v>5.5</v>
      </c>
      <c r="G159" s="203">
        <v>1807714</v>
      </c>
      <c r="H159" s="203">
        <v>530064.59</v>
      </c>
      <c r="I159" s="203">
        <v>896062</v>
      </c>
      <c r="J159" s="203">
        <v>89606.200000000012</v>
      </c>
      <c r="K159" s="204">
        <f t="shared" si="2"/>
        <v>4.9568792408533659E-2</v>
      </c>
      <c r="L159" s="214">
        <f t="shared" si="3"/>
        <v>0.16904770039439915</v>
      </c>
      <c r="M159" s="6"/>
    </row>
    <row r="160" spans="2:13" x14ac:dyDescent="0.35">
      <c r="B160" s="7"/>
      <c r="C160" s="222" t="s">
        <v>399</v>
      </c>
      <c r="D160" s="203" t="s">
        <v>301</v>
      </c>
      <c r="E160" s="203">
        <v>0.9</v>
      </c>
      <c r="F160" s="203">
        <v>1.8</v>
      </c>
      <c r="G160" s="203">
        <v>109646</v>
      </c>
      <c r="H160" s="203">
        <v>0</v>
      </c>
      <c r="I160" s="203">
        <v>125384</v>
      </c>
      <c r="J160" s="203">
        <v>12538.400000000001</v>
      </c>
      <c r="K160" s="204">
        <f t="shared" si="2"/>
        <v>0.11435346478667714</v>
      </c>
      <c r="L160" s="214" t="s">
        <v>397</v>
      </c>
      <c r="M160" s="6"/>
    </row>
    <row r="161" spans="2:13" x14ac:dyDescent="0.35">
      <c r="B161" s="7"/>
      <c r="C161" s="222" t="s">
        <v>399</v>
      </c>
      <c r="D161" s="203" t="s">
        <v>304</v>
      </c>
      <c r="E161" s="203">
        <v>1.5</v>
      </c>
      <c r="F161" s="203">
        <v>5.2</v>
      </c>
      <c r="G161" s="203">
        <v>19913</v>
      </c>
      <c r="H161" s="203">
        <v>5241.01</v>
      </c>
      <c r="I161" s="203">
        <v>13440</v>
      </c>
      <c r="J161" s="203">
        <v>1344</v>
      </c>
      <c r="K161" s="204">
        <f t="shared" si="2"/>
        <v>6.7493597147592024E-2</v>
      </c>
      <c r="L161" s="214">
        <f t="shared" si="3"/>
        <v>0.25643912146704545</v>
      </c>
      <c r="M161" s="6"/>
    </row>
    <row r="162" spans="2:13" x14ac:dyDescent="0.35">
      <c r="B162" s="7"/>
      <c r="C162" s="222" t="s">
        <v>399</v>
      </c>
      <c r="D162" s="203" t="s">
        <v>306</v>
      </c>
      <c r="E162" s="203">
        <v>1.4</v>
      </c>
      <c r="F162" s="203">
        <v>2.2000000000000002</v>
      </c>
      <c r="G162" s="203">
        <v>138538</v>
      </c>
      <c r="H162" s="203">
        <v>339.01</v>
      </c>
      <c r="I162" s="203">
        <v>100900</v>
      </c>
      <c r="J162" s="203">
        <v>10090</v>
      </c>
      <c r="K162" s="204">
        <f t="shared" si="2"/>
        <v>7.2832002771802684E-2</v>
      </c>
      <c r="L162" s="214">
        <f t="shared" si="3"/>
        <v>29.763133830860447</v>
      </c>
      <c r="M162" s="6"/>
    </row>
    <row r="163" spans="2:13" x14ac:dyDescent="0.35">
      <c r="B163" s="7"/>
      <c r="C163" s="222" t="s">
        <v>399</v>
      </c>
      <c r="D163" s="203" t="s">
        <v>308</v>
      </c>
      <c r="E163" s="203">
        <v>2.2999999999999998</v>
      </c>
      <c r="F163" s="203">
        <v>7.3</v>
      </c>
      <c r="G163" s="203">
        <v>74815</v>
      </c>
      <c r="H163" s="203">
        <v>32847.100000000006</v>
      </c>
      <c r="I163" s="203">
        <v>32552</v>
      </c>
      <c r="J163" s="203">
        <v>3255.2000000000003</v>
      </c>
      <c r="K163" s="204">
        <f t="shared" si="2"/>
        <v>4.3509991311902696E-2</v>
      </c>
      <c r="L163" s="214">
        <f t="shared" si="3"/>
        <v>9.9101594965765608E-2</v>
      </c>
      <c r="M163" s="6"/>
    </row>
    <row r="164" spans="2:13" x14ac:dyDescent="0.35">
      <c r="B164" s="7"/>
      <c r="C164" s="222" t="s">
        <v>399</v>
      </c>
      <c r="D164" s="203" t="s">
        <v>310</v>
      </c>
      <c r="E164" s="203">
        <v>3.5</v>
      </c>
      <c r="F164" s="203">
        <v>6.9</v>
      </c>
      <c r="G164" s="203">
        <v>74314</v>
      </c>
      <c r="H164" s="203">
        <v>38386.550000000003</v>
      </c>
      <c r="I164" s="203">
        <v>21411</v>
      </c>
      <c r="J164" s="203">
        <v>2141.1</v>
      </c>
      <c r="K164" s="204">
        <f t="shared" si="2"/>
        <v>2.8811529456091719E-2</v>
      </c>
      <c r="L164" s="214">
        <f t="shared" si="3"/>
        <v>5.5777349097535456E-2</v>
      </c>
      <c r="M164" s="6"/>
    </row>
    <row r="165" spans="2:13" x14ac:dyDescent="0.35">
      <c r="B165" s="7"/>
      <c r="C165" s="222" t="s">
        <v>399</v>
      </c>
      <c r="D165" s="203" t="s">
        <v>312</v>
      </c>
      <c r="E165" s="203">
        <v>6.6</v>
      </c>
      <c r="F165" s="203">
        <v>12.2</v>
      </c>
      <c r="G165" s="203">
        <v>198990</v>
      </c>
      <c r="H165" s="203">
        <v>142487.26999999999</v>
      </c>
      <c r="I165" s="203">
        <v>30211</v>
      </c>
      <c r="J165" s="203">
        <v>3021.1000000000004</v>
      </c>
      <c r="K165" s="204">
        <f t="shared" si="2"/>
        <v>1.5182169958289363E-2</v>
      </c>
      <c r="L165" s="214">
        <f t="shared" si="3"/>
        <v>2.1202595852948831E-2</v>
      </c>
      <c r="M165" s="6"/>
    </row>
    <row r="166" spans="2:13" x14ac:dyDescent="0.35">
      <c r="B166" s="7"/>
      <c r="C166" s="222" t="s">
        <v>399</v>
      </c>
      <c r="D166" s="203" t="s">
        <v>316</v>
      </c>
      <c r="E166" s="203">
        <v>10</v>
      </c>
      <c r="F166" s="203">
        <v>19.899999999999999</v>
      </c>
      <c r="G166" s="203">
        <v>340429</v>
      </c>
      <c r="H166" s="203">
        <v>279317.83999999997</v>
      </c>
      <c r="I166" s="203">
        <v>34067</v>
      </c>
      <c r="J166" s="203">
        <v>3406.7000000000003</v>
      </c>
      <c r="K166" s="204">
        <f t="shared" si="2"/>
        <v>1.0007079302879602E-2</v>
      </c>
      <c r="L166" s="214">
        <f t="shared" si="3"/>
        <v>1.2196499872689838E-2</v>
      </c>
      <c r="M166" s="6"/>
    </row>
    <row r="167" spans="2:13" x14ac:dyDescent="0.35">
      <c r="B167" s="7"/>
      <c r="C167" s="222" t="s">
        <v>399</v>
      </c>
      <c r="D167" s="203" t="s">
        <v>320</v>
      </c>
      <c r="E167" s="203">
        <v>5.2</v>
      </c>
      <c r="F167" s="203">
        <v>8.4</v>
      </c>
      <c r="G167" s="203">
        <v>87906</v>
      </c>
      <c r="H167" s="203">
        <v>56477.58</v>
      </c>
      <c r="I167" s="203">
        <v>17018</v>
      </c>
      <c r="J167" s="203">
        <v>1701.8000000000002</v>
      </c>
      <c r="K167" s="204">
        <f t="shared" si="2"/>
        <v>1.9359315632607559E-2</v>
      </c>
      <c r="L167" s="214">
        <f t="shared" si="3"/>
        <v>3.0132310909922133E-2</v>
      </c>
      <c r="M167" s="6"/>
    </row>
    <row r="168" spans="2:13" x14ac:dyDescent="0.35">
      <c r="B168" s="7"/>
      <c r="C168" s="222" t="s">
        <v>399</v>
      </c>
      <c r="D168" s="203" t="s">
        <v>322</v>
      </c>
      <c r="E168" s="203">
        <v>5.8</v>
      </c>
      <c r="F168" s="203">
        <v>8.8000000000000007</v>
      </c>
      <c r="G168" s="203">
        <v>147025</v>
      </c>
      <c r="H168" s="203">
        <v>98567.29</v>
      </c>
      <c r="I168" s="203">
        <v>25351</v>
      </c>
      <c r="J168" s="203">
        <v>2535.1000000000004</v>
      </c>
      <c r="K168" s="204">
        <f t="shared" si="2"/>
        <v>1.7242645808535965E-2</v>
      </c>
      <c r="L168" s="214">
        <f t="shared" si="3"/>
        <v>2.5719485642752282E-2</v>
      </c>
      <c r="M168" s="6"/>
    </row>
    <row r="169" spans="2:13" x14ac:dyDescent="0.35">
      <c r="B169" s="7"/>
      <c r="C169" s="222" t="s">
        <v>399</v>
      </c>
      <c r="D169" s="203" t="s">
        <v>325</v>
      </c>
      <c r="E169" s="203">
        <v>2.6</v>
      </c>
      <c r="F169" s="203">
        <v>5.2</v>
      </c>
      <c r="G169" s="203">
        <v>131479</v>
      </c>
      <c r="H169" s="203">
        <v>41733.520000000004</v>
      </c>
      <c r="I169" s="203">
        <v>51543</v>
      </c>
      <c r="J169" s="203">
        <v>5154.3</v>
      </c>
      <c r="K169" s="204">
        <f t="shared" si="2"/>
        <v>3.9202458187239025E-2</v>
      </c>
      <c r="L169" s="214">
        <f t="shared" si="3"/>
        <v>0.12350503863560992</v>
      </c>
      <c r="M169" s="6"/>
    </row>
    <row r="170" spans="2:13" x14ac:dyDescent="0.35">
      <c r="B170" s="7"/>
      <c r="C170" s="222" t="s">
        <v>399</v>
      </c>
      <c r="D170" s="203" t="s">
        <v>327</v>
      </c>
      <c r="E170" s="203">
        <v>1.1000000000000001</v>
      </c>
      <c r="F170" s="203">
        <v>1.8</v>
      </c>
      <c r="G170" s="203">
        <v>54314</v>
      </c>
      <c r="H170" s="203">
        <v>0</v>
      </c>
      <c r="I170" s="203">
        <v>49967</v>
      </c>
      <c r="J170" s="203">
        <v>4996.7000000000007</v>
      </c>
      <c r="K170" s="204">
        <f t="shared" si="2"/>
        <v>9.1996538645653061E-2</v>
      </c>
      <c r="L170" s="214" t="s">
        <v>397</v>
      </c>
      <c r="M170" s="6"/>
    </row>
    <row r="171" spans="2:13" x14ac:dyDescent="0.35">
      <c r="B171" s="7"/>
      <c r="C171" s="222" t="s">
        <v>399</v>
      </c>
      <c r="D171" s="203" t="s">
        <v>329</v>
      </c>
      <c r="E171" s="203">
        <v>1.1000000000000001</v>
      </c>
      <c r="F171" s="203">
        <v>2.5</v>
      </c>
      <c r="G171" s="203">
        <v>42599</v>
      </c>
      <c r="H171" s="203">
        <v>342.94</v>
      </c>
      <c r="I171" s="203">
        <v>38730</v>
      </c>
      <c r="J171" s="203">
        <v>3873</v>
      </c>
      <c r="K171" s="204">
        <f t="shared" si="2"/>
        <v>9.0917627174346816E-2</v>
      </c>
      <c r="L171" s="214">
        <f t="shared" si="3"/>
        <v>11.293520732489648</v>
      </c>
      <c r="M171" s="6"/>
    </row>
    <row r="172" spans="2:13" x14ac:dyDescent="0.35">
      <c r="B172" s="7"/>
      <c r="C172" s="222" t="s">
        <v>399</v>
      </c>
      <c r="D172" s="203" t="s">
        <v>331</v>
      </c>
      <c r="E172" s="203">
        <v>0.8</v>
      </c>
      <c r="F172" s="203">
        <v>1.8</v>
      </c>
      <c r="G172" s="203">
        <v>132330</v>
      </c>
      <c r="H172" s="203">
        <v>0</v>
      </c>
      <c r="I172" s="203">
        <v>162659</v>
      </c>
      <c r="J172" s="203">
        <v>16265.900000000001</v>
      </c>
      <c r="K172" s="204">
        <f t="shared" si="2"/>
        <v>0.1229192171087433</v>
      </c>
      <c r="L172" s="214" t="s">
        <v>397</v>
      </c>
      <c r="M172" s="6"/>
    </row>
    <row r="173" spans="2:13" x14ac:dyDescent="0.35">
      <c r="B173" s="7"/>
      <c r="C173" s="222" t="s">
        <v>399</v>
      </c>
      <c r="D173" s="203" t="s">
        <v>333</v>
      </c>
      <c r="E173" s="203">
        <v>7.3</v>
      </c>
      <c r="F173" s="203">
        <v>16.3</v>
      </c>
      <c r="G173" s="203">
        <v>193205</v>
      </c>
      <c r="H173" s="203">
        <v>144665.83000000002</v>
      </c>
      <c r="I173" s="203">
        <v>26351</v>
      </c>
      <c r="J173" s="203">
        <v>2635.1000000000004</v>
      </c>
      <c r="K173" s="204">
        <f t="shared" si="2"/>
        <v>1.3638880981341065E-2</v>
      </c>
      <c r="L173" s="214">
        <f t="shared" si="3"/>
        <v>1.821508230381701E-2</v>
      </c>
      <c r="M173" s="6"/>
    </row>
    <row r="174" spans="2:13" x14ac:dyDescent="0.35">
      <c r="B174" s="7"/>
      <c r="C174" s="222" t="s">
        <v>399</v>
      </c>
      <c r="D174" s="203" t="s">
        <v>335</v>
      </c>
      <c r="E174" s="203">
        <v>1.2</v>
      </c>
      <c r="F174" s="203">
        <v>2.6</v>
      </c>
      <c r="G174" s="203">
        <v>123016</v>
      </c>
      <c r="H174" s="203">
        <v>4680.57</v>
      </c>
      <c r="I174" s="203">
        <v>99487</v>
      </c>
      <c r="J174" s="203">
        <v>9948.7000000000007</v>
      </c>
      <c r="K174" s="204">
        <f t="shared" si="2"/>
        <v>8.0873219743773178E-2</v>
      </c>
      <c r="L174" s="214">
        <f t="shared" si="3"/>
        <v>2.1255317194273351</v>
      </c>
      <c r="M174" s="6"/>
    </row>
    <row r="175" spans="2:13" x14ac:dyDescent="0.35">
      <c r="B175" s="7"/>
      <c r="C175" s="222" t="s">
        <v>399</v>
      </c>
      <c r="D175" s="203" t="s">
        <v>337</v>
      </c>
      <c r="E175" s="203">
        <v>0.8</v>
      </c>
      <c r="F175" s="203">
        <v>1.7</v>
      </c>
      <c r="G175" s="203">
        <v>78034</v>
      </c>
      <c r="H175" s="203">
        <v>0</v>
      </c>
      <c r="I175" s="203">
        <v>96766</v>
      </c>
      <c r="J175" s="203">
        <v>9676.6</v>
      </c>
      <c r="K175" s="204">
        <f t="shared" si="2"/>
        <v>0.12400492093190148</v>
      </c>
      <c r="L175" s="214" t="s">
        <v>397</v>
      </c>
      <c r="M175" s="6"/>
    </row>
    <row r="176" spans="2:13" x14ac:dyDescent="0.35">
      <c r="B176" s="7"/>
      <c r="C176" s="222" t="s">
        <v>399</v>
      </c>
      <c r="D176" s="203" t="s">
        <v>339</v>
      </c>
      <c r="E176" s="203">
        <v>1.9</v>
      </c>
      <c r="F176" s="203">
        <v>4.8</v>
      </c>
      <c r="G176" s="203">
        <v>126807</v>
      </c>
      <c r="H176" s="203">
        <v>26286.639999999999</v>
      </c>
      <c r="I176" s="203">
        <v>68171</v>
      </c>
      <c r="J176" s="203">
        <v>6817.1</v>
      </c>
      <c r="K176" s="204">
        <f t="shared" si="2"/>
        <v>5.3759650492480701E-2</v>
      </c>
      <c r="L176" s="214">
        <f t="shared" si="3"/>
        <v>0.25933706247736493</v>
      </c>
      <c r="M176" s="6"/>
    </row>
    <row r="177" spans="2:13" x14ac:dyDescent="0.35">
      <c r="B177" s="7"/>
      <c r="C177" s="222" t="s">
        <v>399</v>
      </c>
      <c r="D177" s="203" t="s">
        <v>341</v>
      </c>
      <c r="E177" s="203">
        <v>2.2000000000000002</v>
      </c>
      <c r="F177" s="203">
        <v>6.1</v>
      </c>
      <c r="G177" s="203">
        <v>206843</v>
      </c>
      <c r="H177" s="203">
        <v>66757.3</v>
      </c>
      <c r="I177" s="203">
        <v>92171</v>
      </c>
      <c r="J177" s="203">
        <v>9217.1</v>
      </c>
      <c r="K177" s="204">
        <f t="shared" si="2"/>
        <v>4.4560850500137784E-2</v>
      </c>
      <c r="L177" s="214">
        <f t="shared" si="3"/>
        <v>0.13806879547255507</v>
      </c>
      <c r="M177" s="6"/>
    </row>
    <row r="178" spans="2:13" x14ac:dyDescent="0.35">
      <c r="B178" s="7"/>
      <c r="C178" s="222" t="s">
        <v>399</v>
      </c>
      <c r="D178" s="203" t="s">
        <v>343</v>
      </c>
      <c r="E178" s="203">
        <v>1.3</v>
      </c>
      <c r="F178" s="203">
        <v>4.5</v>
      </c>
      <c r="G178" s="203">
        <v>10642</v>
      </c>
      <c r="H178" s="203">
        <v>1654.63</v>
      </c>
      <c r="I178" s="203">
        <v>8146</v>
      </c>
      <c r="J178" s="203">
        <v>814.6</v>
      </c>
      <c r="K178" s="204">
        <f t="shared" si="2"/>
        <v>7.6545762074797977E-2</v>
      </c>
      <c r="L178" s="214">
        <f t="shared" si="3"/>
        <v>0.49231550255948459</v>
      </c>
      <c r="M178" s="6"/>
    </row>
    <row r="179" spans="2:13" x14ac:dyDescent="0.35">
      <c r="B179" s="7"/>
      <c r="C179" s="222" t="s">
        <v>399</v>
      </c>
      <c r="D179" s="203" t="s">
        <v>345</v>
      </c>
      <c r="E179" s="203">
        <v>1</v>
      </c>
      <c r="F179" s="203">
        <v>2.8</v>
      </c>
      <c r="G179" s="203">
        <v>10358</v>
      </c>
      <c r="H179" s="203">
        <v>454.44</v>
      </c>
      <c r="I179" s="203">
        <v>10645</v>
      </c>
      <c r="J179" s="203">
        <v>1064.5</v>
      </c>
      <c r="K179" s="204">
        <f t="shared" si="2"/>
        <v>0.10277080517474416</v>
      </c>
      <c r="L179" s="214">
        <f t="shared" si="3"/>
        <v>2.3424434468796762</v>
      </c>
      <c r="M179" s="6"/>
    </row>
    <row r="180" spans="2:13" x14ac:dyDescent="0.35">
      <c r="B180" s="7"/>
      <c r="C180" s="222" t="s">
        <v>399</v>
      </c>
      <c r="D180" s="203" t="s">
        <v>347</v>
      </c>
      <c r="E180" s="203">
        <v>1.5</v>
      </c>
      <c r="F180" s="203">
        <v>5.3</v>
      </c>
      <c r="G180" s="203">
        <v>822476</v>
      </c>
      <c r="H180" s="203">
        <v>75403.060000000012</v>
      </c>
      <c r="I180" s="203">
        <v>537673</v>
      </c>
      <c r="J180" s="203">
        <v>53767.3</v>
      </c>
      <c r="K180" s="204">
        <f t="shared" si="2"/>
        <v>6.5372485032997932E-2</v>
      </c>
      <c r="L180" s="214">
        <f t="shared" si="3"/>
        <v>0.71306522573487063</v>
      </c>
      <c r="M180" s="6"/>
    </row>
    <row r="181" spans="2:13" x14ac:dyDescent="0.35">
      <c r="B181" s="7"/>
      <c r="C181" s="222" t="s">
        <v>399</v>
      </c>
      <c r="D181" s="203" t="s">
        <v>349</v>
      </c>
      <c r="E181" s="203">
        <v>3</v>
      </c>
      <c r="F181" s="203">
        <v>13.2</v>
      </c>
      <c r="G181" s="203">
        <v>6996707</v>
      </c>
      <c r="H181" s="203">
        <v>3844837.54</v>
      </c>
      <c r="I181" s="203">
        <v>2364503</v>
      </c>
      <c r="J181" s="203">
        <v>236450.30000000002</v>
      </c>
      <c r="K181" s="204">
        <f t="shared" si="2"/>
        <v>3.3794512189805864E-2</v>
      </c>
      <c r="L181" s="214">
        <f t="shared" si="3"/>
        <v>6.1498125093732835E-2</v>
      </c>
      <c r="M181" s="6"/>
    </row>
    <row r="182" spans="2:13" x14ac:dyDescent="0.35">
      <c r="B182" s="7"/>
      <c r="C182" s="222" t="s">
        <v>399</v>
      </c>
      <c r="D182" s="203" t="s">
        <v>361</v>
      </c>
      <c r="E182" s="203">
        <v>1.3</v>
      </c>
      <c r="F182" s="203">
        <v>2.4</v>
      </c>
      <c r="G182" s="203">
        <v>1463679</v>
      </c>
      <c r="H182" s="203">
        <v>13805.51</v>
      </c>
      <c r="I182" s="203">
        <v>1133016</v>
      </c>
      <c r="J182" s="203">
        <v>113301.6</v>
      </c>
      <c r="K182" s="204">
        <f t="shared" si="2"/>
        <v>7.7408776104596705E-2</v>
      </c>
      <c r="L182" s="214">
        <f t="shared" si="3"/>
        <v>8.2069840230458713</v>
      </c>
      <c r="M182" s="6"/>
    </row>
    <row r="183" spans="2:13" x14ac:dyDescent="0.35">
      <c r="B183" s="7"/>
      <c r="C183" s="222" t="s">
        <v>399</v>
      </c>
      <c r="D183" s="203" t="s">
        <v>362</v>
      </c>
      <c r="E183" s="203">
        <v>1.5</v>
      </c>
      <c r="F183" s="203">
        <v>4.9000000000000004</v>
      </c>
      <c r="G183" s="203">
        <v>217821</v>
      </c>
      <c r="H183" s="203">
        <v>37769.83</v>
      </c>
      <c r="I183" s="203">
        <v>144288</v>
      </c>
      <c r="J183" s="203">
        <v>14428.800000000001</v>
      </c>
      <c r="K183" s="204">
        <f t="shared" si="2"/>
        <v>6.6241546958282257E-2</v>
      </c>
      <c r="L183" s="214">
        <f t="shared" si="3"/>
        <v>0.38201919362623554</v>
      </c>
      <c r="M183" s="6"/>
    </row>
    <row r="184" spans="2:13" x14ac:dyDescent="0.35">
      <c r="B184" s="7"/>
      <c r="C184" s="222" t="s">
        <v>399</v>
      </c>
      <c r="D184" s="203" t="s">
        <v>363</v>
      </c>
      <c r="E184" s="203">
        <v>2</v>
      </c>
      <c r="F184" s="203">
        <v>7.2</v>
      </c>
      <c r="G184" s="203">
        <v>459633</v>
      </c>
      <c r="H184" s="203">
        <v>128003.14</v>
      </c>
      <c r="I184" s="203">
        <v>225070</v>
      </c>
      <c r="J184" s="203">
        <v>22507</v>
      </c>
      <c r="K184" s="204">
        <f t="shared" si="2"/>
        <v>4.8967328281476742E-2</v>
      </c>
      <c r="L184" s="214">
        <f t="shared" si="3"/>
        <v>0.17583162413047054</v>
      </c>
      <c r="M184" s="6"/>
    </row>
    <row r="185" spans="2:13" x14ac:dyDescent="0.35">
      <c r="B185" s="7"/>
      <c r="C185" s="222" t="s">
        <v>399</v>
      </c>
      <c r="D185" s="203" t="s">
        <v>364</v>
      </c>
      <c r="E185" s="203">
        <v>1.5</v>
      </c>
      <c r="F185" s="203">
        <v>2.5</v>
      </c>
      <c r="G185" s="203">
        <v>2699646</v>
      </c>
      <c r="H185" s="203">
        <v>53085.55</v>
      </c>
      <c r="I185" s="203">
        <v>1834865</v>
      </c>
      <c r="J185" s="203">
        <v>183486.5</v>
      </c>
      <c r="K185" s="204">
        <f t="shared" si="2"/>
        <v>6.7966874175354838E-2</v>
      </c>
      <c r="L185" s="214">
        <f t="shared" si="3"/>
        <v>3.4564302338395287</v>
      </c>
      <c r="M185" s="6"/>
    </row>
    <row r="186" spans="2:13" x14ac:dyDescent="0.35">
      <c r="B186" s="7"/>
      <c r="C186" s="222" t="s">
        <v>399</v>
      </c>
      <c r="D186" s="203" t="s">
        <v>365</v>
      </c>
      <c r="E186" s="203">
        <v>1.8</v>
      </c>
      <c r="F186" s="203">
        <v>7.5</v>
      </c>
      <c r="G186" s="203">
        <v>1289483</v>
      </c>
      <c r="H186" s="203">
        <v>304794.3299999999</v>
      </c>
      <c r="I186" s="203">
        <v>723990</v>
      </c>
      <c r="J186" s="203">
        <v>72399</v>
      </c>
      <c r="K186" s="204">
        <f t="shared" si="2"/>
        <v>5.6145757640852965E-2</v>
      </c>
      <c r="L186" s="214">
        <f t="shared" si="3"/>
        <v>0.2375339462515593</v>
      </c>
      <c r="M186" s="6"/>
    </row>
    <row r="187" spans="2:13" x14ac:dyDescent="0.35">
      <c r="B187" s="7"/>
      <c r="C187" s="222" t="s">
        <v>399</v>
      </c>
      <c r="D187" s="203" t="s">
        <v>366</v>
      </c>
      <c r="E187" s="203">
        <v>1.4</v>
      </c>
      <c r="F187" s="203">
        <v>2.4</v>
      </c>
      <c r="G187" s="203">
        <v>274774</v>
      </c>
      <c r="H187" s="203">
        <v>6738.52</v>
      </c>
      <c r="I187" s="203">
        <v>201052</v>
      </c>
      <c r="J187" s="203">
        <v>20105.2</v>
      </c>
      <c r="K187" s="204">
        <f t="shared" si="2"/>
        <v>7.3169950577565562E-2</v>
      </c>
      <c r="L187" s="214">
        <f t="shared" si="3"/>
        <v>2.9836225165169799</v>
      </c>
      <c r="M187" s="6"/>
    </row>
    <row r="188" spans="2:13" x14ac:dyDescent="0.35">
      <c r="B188" s="7"/>
      <c r="C188" s="222" t="s">
        <v>399</v>
      </c>
      <c r="D188" s="203" t="s">
        <v>367</v>
      </c>
      <c r="E188" s="203">
        <v>0.9</v>
      </c>
      <c r="F188" s="203">
        <v>4.2</v>
      </c>
      <c r="G188" s="203">
        <v>375090</v>
      </c>
      <c r="H188" s="203">
        <v>3915.6899999999996</v>
      </c>
      <c r="I188" s="203">
        <v>424061</v>
      </c>
      <c r="J188" s="203">
        <v>42406.100000000006</v>
      </c>
      <c r="K188" s="204">
        <f t="shared" si="2"/>
        <v>0.11305579994134743</v>
      </c>
      <c r="L188" s="214">
        <f t="shared" si="3"/>
        <v>10.829789896544417</v>
      </c>
      <c r="M188" s="6"/>
    </row>
    <row r="189" spans="2:13" x14ac:dyDescent="0.35">
      <c r="B189" s="7"/>
      <c r="C189" s="222" t="s">
        <v>399</v>
      </c>
      <c r="D189" s="203" t="s">
        <v>368</v>
      </c>
      <c r="E189" s="203">
        <v>1</v>
      </c>
      <c r="F189" s="203">
        <v>3.3</v>
      </c>
      <c r="G189" s="203">
        <v>565121</v>
      </c>
      <c r="H189" s="203">
        <v>6375.05</v>
      </c>
      <c r="I189" s="203">
        <v>576692</v>
      </c>
      <c r="J189" s="203">
        <v>57669.200000000004</v>
      </c>
      <c r="K189" s="204">
        <f t="shared" si="2"/>
        <v>0.10204752610502885</v>
      </c>
      <c r="L189" s="214">
        <f t="shared" si="3"/>
        <v>9.0460780699759216</v>
      </c>
      <c r="M189" s="6"/>
    </row>
    <row r="190" spans="2:13" x14ac:dyDescent="0.35">
      <c r="B190" s="7"/>
      <c r="C190" s="222" t="s">
        <v>399</v>
      </c>
      <c r="D190" s="203" t="s">
        <v>369</v>
      </c>
      <c r="E190" s="203">
        <v>1.2</v>
      </c>
      <c r="F190" s="203">
        <v>6.6</v>
      </c>
      <c r="G190" s="203">
        <v>379921</v>
      </c>
      <c r="H190" s="203">
        <v>99307.88</v>
      </c>
      <c r="I190" s="203">
        <v>316543</v>
      </c>
      <c r="J190" s="203">
        <v>31654.300000000003</v>
      </c>
      <c r="K190" s="204">
        <f t="shared" si="2"/>
        <v>8.3318110870417808E-2</v>
      </c>
      <c r="L190" s="214">
        <f t="shared" si="3"/>
        <v>0.31874912645401354</v>
      </c>
      <c r="M190" s="6"/>
    </row>
    <row r="191" spans="2:13" x14ac:dyDescent="0.35">
      <c r="B191" s="7"/>
      <c r="C191" s="222" t="s">
        <v>399</v>
      </c>
      <c r="D191" s="203" t="s">
        <v>370</v>
      </c>
      <c r="E191" s="203">
        <v>1.7</v>
      </c>
      <c r="F191" s="203">
        <v>9.5</v>
      </c>
      <c r="G191" s="203">
        <v>626516</v>
      </c>
      <c r="H191" s="203">
        <v>187007.47</v>
      </c>
      <c r="I191" s="203">
        <v>374192</v>
      </c>
      <c r="J191" s="203">
        <v>37419.200000000004</v>
      </c>
      <c r="K191" s="204">
        <f t="shared" si="2"/>
        <v>5.9725848980712391E-2</v>
      </c>
      <c r="L191" s="214">
        <f t="shared" si="3"/>
        <v>0.20009468070981337</v>
      </c>
      <c r="M191" s="6"/>
    </row>
    <row r="192" spans="2:13" x14ac:dyDescent="0.35">
      <c r="B192" s="7"/>
      <c r="C192" s="222" t="s">
        <v>399</v>
      </c>
      <c r="D192" s="203" t="s">
        <v>371</v>
      </c>
      <c r="E192" s="203">
        <v>1.5</v>
      </c>
      <c r="F192" s="203">
        <v>4.5</v>
      </c>
      <c r="G192" s="203">
        <v>404076</v>
      </c>
      <c r="H192" s="203">
        <v>51450.469999999994</v>
      </c>
      <c r="I192" s="203">
        <v>270229</v>
      </c>
      <c r="J192" s="203">
        <v>27022.9</v>
      </c>
      <c r="K192" s="204">
        <f t="shared" si="2"/>
        <v>6.6875785743276017E-2</v>
      </c>
      <c r="L192" s="214">
        <f t="shared" si="3"/>
        <v>0.52522163548748935</v>
      </c>
      <c r="M192" s="6"/>
    </row>
    <row r="193" spans="2:13" x14ac:dyDescent="0.35">
      <c r="B193" s="7"/>
      <c r="C193" s="222" t="s">
        <v>399</v>
      </c>
      <c r="D193" s="203" t="s">
        <v>372</v>
      </c>
      <c r="E193" s="203">
        <v>1.6</v>
      </c>
      <c r="F193" s="203">
        <v>2.9</v>
      </c>
      <c r="G193" s="203">
        <v>1836462</v>
      </c>
      <c r="H193" s="203">
        <v>161250.65</v>
      </c>
      <c r="I193" s="203">
        <v>1147080</v>
      </c>
      <c r="J193" s="203">
        <v>114708</v>
      </c>
      <c r="K193" s="204">
        <f t="shared" si="2"/>
        <v>6.2461406770191817E-2</v>
      </c>
      <c r="L193" s="214">
        <f t="shared" si="3"/>
        <v>0.71136457434435152</v>
      </c>
      <c r="M193" s="6"/>
    </row>
    <row r="194" spans="2:13" x14ac:dyDescent="0.35">
      <c r="B194" s="7"/>
      <c r="C194" s="222" t="s">
        <v>399</v>
      </c>
      <c r="D194" s="203" t="s">
        <v>373</v>
      </c>
      <c r="E194" s="203">
        <v>1.3</v>
      </c>
      <c r="F194" s="203">
        <v>3.8</v>
      </c>
      <c r="G194" s="203">
        <v>288404</v>
      </c>
      <c r="H194" s="203">
        <v>38792.559999999998</v>
      </c>
      <c r="I194" s="203">
        <v>229880</v>
      </c>
      <c r="J194" s="203">
        <v>22988</v>
      </c>
      <c r="K194" s="204">
        <f t="shared" si="2"/>
        <v>7.9707632349065888E-2</v>
      </c>
      <c r="L194" s="214">
        <f t="shared" si="3"/>
        <v>0.59258785705300199</v>
      </c>
      <c r="M194" s="6"/>
    </row>
    <row r="195" spans="2:13" x14ac:dyDescent="0.35">
      <c r="B195" s="7"/>
      <c r="C195" s="222" t="s">
        <v>399</v>
      </c>
      <c r="D195" s="203" t="s">
        <v>374</v>
      </c>
      <c r="E195" s="203">
        <v>1</v>
      </c>
      <c r="F195" s="203">
        <v>3.4</v>
      </c>
      <c r="G195" s="203">
        <v>331890</v>
      </c>
      <c r="H195" s="203">
        <v>17689.649999999998</v>
      </c>
      <c r="I195" s="203">
        <v>335888</v>
      </c>
      <c r="J195" s="203">
        <v>33588.800000000003</v>
      </c>
      <c r="K195" s="204">
        <f t="shared" si="2"/>
        <v>0.10120461598722469</v>
      </c>
      <c r="L195" s="214">
        <f t="shared" si="3"/>
        <v>1.8987826214764005</v>
      </c>
      <c r="M195" s="6"/>
    </row>
    <row r="196" spans="2:13" x14ac:dyDescent="0.35">
      <c r="B196" s="7"/>
      <c r="C196" s="222" t="s">
        <v>399</v>
      </c>
      <c r="D196" s="203" t="s">
        <v>375</v>
      </c>
      <c r="E196" s="203">
        <v>1.9</v>
      </c>
      <c r="F196" s="203">
        <v>10.7</v>
      </c>
      <c r="G196" s="203">
        <v>1289309</v>
      </c>
      <c r="H196" s="203">
        <v>450468.43000000005</v>
      </c>
      <c r="I196" s="203">
        <v>665258</v>
      </c>
      <c r="J196" s="203">
        <v>66525.8</v>
      </c>
      <c r="K196" s="204">
        <f t="shared" si="2"/>
        <v>5.1598026539797677E-2</v>
      </c>
      <c r="L196" s="214">
        <f t="shared" si="3"/>
        <v>0.1476813813567357</v>
      </c>
      <c r="M196" s="6"/>
    </row>
    <row r="197" spans="2:13" x14ac:dyDescent="0.35">
      <c r="B197" s="7"/>
      <c r="C197" s="222" t="s">
        <v>399</v>
      </c>
      <c r="D197" s="203" t="s">
        <v>376</v>
      </c>
      <c r="E197" s="203">
        <v>1.4</v>
      </c>
      <c r="F197" s="203">
        <v>2.7</v>
      </c>
      <c r="G197" s="203">
        <v>351527</v>
      </c>
      <c r="H197" s="203">
        <v>21848.86</v>
      </c>
      <c r="I197" s="203">
        <v>259185</v>
      </c>
      <c r="J197" s="203">
        <v>25918.5</v>
      </c>
      <c r="K197" s="204">
        <f t="shared" si="2"/>
        <v>7.3731178543895631E-2</v>
      </c>
      <c r="L197" s="214">
        <f t="shared" si="3"/>
        <v>1.186263264994146</v>
      </c>
      <c r="M197" s="6"/>
    </row>
    <row r="198" spans="2:13" x14ac:dyDescent="0.35">
      <c r="B198" s="7"/>
      <c r="C198" s="222" t="s">
        <v>399</v>
      </c>
      <c r="D198" s="203" t="s">
        <v>377</v>
      </c>
      <c r="E198" s="203">
        <v>2</v>
      </c>
      <c r="F198" s="203">
        <v>3.4</v>
      </c>
      <c r="G198" s="203">
        <v>1291229</v>
      </c>
      <c r="H198" s="203">
        <v>140360.03999999998</v>
      </c>
      <c r="I198" s="203">
        <v>634836</v>
      </c>
      <c r="J198" s="203">
        <v>63483.600000000006</v>
      </c>
      <c r="K198" s="204">
        <f t="shared" si="2"/>
        <v>4.9165252639152314E-2</v>
      </c>
      <c r="L198" s="214">
        <f t="shared" si="3"/>
        <v>0.45229112217408896</v>
      </c>
      <c r="M198" s="6"/>
    </row>
    <row r="199" spans="2:13" x14ac:dyDescent="0.35">
      <c r="B199" s="7"/>
      <c r="C199" s="222" t="s">
        <v>399</v>
      </c>
      <c r="D199" s="203" t="s">
        <v>378</v>
      </c>
      <c r="E199" s="203">
        <v>1.8</v>
      </c>
      <c r="F199" s="203">
        <v>8.9</v>
      </c>
      <c r="G199" s="203">
        <v>2414117</v>
      </c>
      <c r="H199" s="203">
        <v>869405.8</v>
      </c>
      <c r="I199" s="203">
        <v>1330491</v>
      </c>
      <c r="J199" s="203">
        <v>133049.1</v>
      </c>
      <c r="K199" s="204">
        <f t="shared" si="2"/>
        <v>5.5112946058538177E-2</v>
      </c>
      <c r="L199" s="214">
        <f t="shared" si="3"/>
        <v>0.1530345208187017</v>
      </c>
      <c r="M199" s="6"/>
    </row>
    <row r="200" spans="2:13" x14ac:dyDescent="0.35">
      <c r="B200" s="7"/>
      <c r="C200" s="222" t="s">
        <v>399</v>
      </c>
      <c r="D200" s="203" t="s">
        <v>379</v>
      </c>
      <c r="E200" s="203">
        <v>1.8</v>
      </c>
      <c r="F200" s="203">
        <v>9.1</v>
      </c>
      <c r="G200" s="203">
        <v>1208670</v>
      </c>
      <c r="H200" s="203">
        <v>337274.2</v>
      </c>
      <c r="I200" s="203">
        <v>680838</v>
      </c>
      <c r="J200" s="203">
        <v>68083.8</v>
      </c>
      <c r="K200" s="204">
        <f t="shared" si="2"/>
        <v>5.6329519223609424E-2</v>
      </c>
      <c r="L200" s="214">
        <f t="shared" si="3"/>
        <v>0.2018648328274146</v>
      </c>
      <c r="M200" s="6"/>
    </row>
    <row r="201" spans="2:13" x14ac:dyDescent="0.35">
      <c r="B201" s="7"/>
      <c r="C201" s="222" t="s">
        <v>399</v>
      </c>
      <c r="D201" s="203" t="s">
        <v>380</v>
      </c>
      <c r="E201" s="203">
        <v>1.6</v>
      </c>
      <c r="F201" s="203">
        <v>3.3</v>
      </c>
      <c r="G201" s="203">
        <v>478263</v>
      </c>
      <c r="H201" s="203">
        <v>35686.649999999994</v>
      </c>
      <c r="I201" s="203">
        <v>307038</v>
      </c>
      <c r="J201" s="203">
        <v>30703.800000000003</v>
      </c>
      <c r="K201" s="204">
        <f t="shared" si="2"/>
        <v>6.4198568570012743E-2</v>
      </c>
      <c r="L201" s="214">
        <f t="shared" si="3"/>
        <v>0.86037215597429317</v>
      </c>
      <c r="M201" s="6"/>
    </row>
    <row r="202" spans="2:13" x14ac:dyDescent="0.35">
      <c r="B202" s="7"/>
      <c r="C202" s="222" t="s">
        <v>399</v>
      </c>
      <c r="D202" s="203" t="s">
        <v>381</v>
      </c>
      <c r="E202" s="203">
        <v>0.6</v>
      </c>
      <c r="F202" s="203">
        <v>1.2</v>
      </c>
      <c r="G202" s="203">
        <v>242713</v>
      </c>
      <c r="H202" s="203">
        <v>0</v>
      </c>
      <c r="I202" s="203">
        <v>413605</v>
      </c>
      <c r="J202" s="203">
        <v>41360.5</v>
      </c>
      <c r="K202" s="204">
        <f t="shared" si="2"/>
        <v>0.1704090839798445</v>
      </c>
      <c r="L202" s="214" t="s">
        <v>397</v>
      </c>
      <c r="M202" s="6"/>
    </row>
    <row r="203" spans="2:13" x14ac:dyDescent="0.35">
      <c r="B203" s="7"/>
      <c r="C203" s="222" t="s">
        <v>399</v>
      </c>
      <c r="D203" s="203" t="s">
        <v>382</v>
      </c>
      <c r="E203" s="203">
        <v>0.8</v>
      </c>
      <c r="F203" s="203">
        <v>1.5</v>
      </c>
      <c r="G203" s="203">
        <v>356020</v>
      </c>
      <c r="H203" s="203">
        <v>0</v>
      </c>
      <c r="I203" s="203">
        <v>420596</v>
      </c>
      <c r="J203" s="203">
        <v>42059.600000000006</v>
      </c>
      <c r="K203" s="204">
        <f t="shared" si="2"/>
        <v>0.11813830683669459</v>
      </c>
      <c r="L203" s="214" t="s">
        <v>397</v>
      </c>
      <c r="M203" s="6"/>
    </row>
    <row r="204" spans="2:13" x14ac:dyDescent="0.35">
      <c r="B204" s="7"/>
      <c r="C204" s="222" t="s">
        <v>399</v>
      </c>
      <c r="D204" s="203" t="s">
        <v>383</v>
      </c>
      <c r="E204" s="203">
        <v>0.9</v>
      </c>
      <c r="F204" s="203">
        <v>2.2999999999999998</v>
      </c>
      <c r="G204" s="203">
        <v>1718245</v>
      </c>
      <c r="H204" s="203">
        <v>975.15</v>
      </c>
      <c r="I204" s="203">
        <v>1885228</v>
      </c>
      <c r="J204" s="203">
        <v>188522.80000000002</v>
      </c>
      <c r="K204" s="204">
        <f t="shared" si="2"/>
        <v>0.10971822993810545</v>
      </c>
      <c r="L204" s="214">
        <f t="shared" si="3"/>
        <v>193.32697533712764</v>
      </c>
      <c r="M204" s="6"/>
    </row>
    <row r="205" spans="2:13" x14ac:dyDescent="0.35">
      <c r="B205" s="7"/>
      <c r="C205" s="222" t="s">
        <v>399</v>
      </c>
      <c r="D205" s="203" t="s">
        <v>384</v>
      </c>
      <c r="E205" s="203">
        <v>2</v>
      </c>
      <c r="F205" s="203">
        <v>5.8</v>
      </c>
      <c r="G205" s="203">
        <v>288093</v>
      </c>
      <c r="H205" s="203">
        <v>76250.91</v>
      </c>
      <c r="I205" s="203">
        <v>142186</v>
      </c>
      <c r="J205" s="203">
        <v>14218.6</v>
      </c>
      <c r="K205" s="204">
        <f t="shared" si="2"/>
        <v>4.9354201594623962E-2</v>
      </c>
      <c r="L205" s="214">
        <f t="shared" si="3"/>
        <v>0.18647121719596527</v>
      </c>
      <c r="M205" s="6"/>
    </row>
    <row r="206" spans="2:13" x14ac:dyDescent="0.35">
      <c r="B206" s="7"/>
      <c r="C206" s="222" t="s">
        <v>399</v>
      </c>
      <c r="D206" s="203" t="s">
        <v>385</v>
      </c>
      <c r="E206" s="203">
        <v>1.6</v>
      </c>
      <c r="F206" s="203">
        <v>5.2</v>
      </c>
      <c r="G206" s="203">
        <v>1107642</v>
      </c>
      <c r="H206" s="203">
        <v>94237.8</v>
      </c>
      <c r="I206" s="203">
        <v>714590</v>
      </c>
      <c r="J206" s="203">
        <v>71459</v>
      </c>
      <c r="K206" s="204">
        <f t="shared" si="2"/>
        <v>6.4514527257001811E-2</v>
      </c>
      <c r="L206" s="214">
        <f t="shared" si="3"/>
        <v>0.75828383090437168</v>
      </c>
      <c r="M206" s="6"/>
    </row>
    <row r="207" spans="2:13" x14ac:dyDescent="0.35">
      <c r="B207" s="7"/>
      <c r="C207" s="222" t="s">
        <v>399</v>
      </c>
      <c r="D207" s="203" t="s">
        <v>386</v>
      </c>
      <c r="E207" s="203">
        <v>1.6</v>
      </c>
      <c r="F207" s="203">
        <v>4</v>
      </c>
      <c r="G207" s="203">
        <v>52304</v>
      </c>
      <c r="H207" s="203">
        <v>5536.6</v>
      </c>
      <c r="I207" s="203">
        <v>31928</v>
      </c>
      <c r="J207" s="203">
        <v>3192.8</v>
      </c>
      <c r="K207" s="204">
        <f t="shared" si="2"/>
        <v>6.1043132456408689E-2</v>
      </c>
      <c r="L207" s="214">
        <f t="shared" si="3"/>
        <v>0.57667160351118019</v>
      </c>
      <c r="M207" s="6"/>
    </row>
    <row r="208" spans="2:13" x14ac:dyDescent="0.35">
      <c r="B208" s="7"/>
      <c r="C208" s="222" t="s">
        <v>399</v>
      </c>
      <c r="D208" s="203" t="s">
        <v>387</v>
      </c>
      <c r="E208" s="203">
        <v>3.1</v>
      </c>
      <c r="F208" s="203">
        <v>10.6</v>
      </c>
      <c r="G208" s="203">
        <v>2190788</v>
      </c>
      <c r="H208" s="203">
        <v>1097178.8699999999</v>
      </c>
      <c r="I208" s="203">
        <v>701297</v>
      </c>
      <c r="J208" s="203">
        <v>70129.7</v>
      </c>
      <c r="K208" s="204">
        <f t="shared" si="2"/>
        <v>3.2011175887397596E-2</v>
      </c>
      <c r="L208" s="214">
        <f t="shared" si="3"/>
        <v>6.391820141414134E-2</v>
      </c>
      <c r="M208" s="6"/>
    </row>
    <row r="209" spans="2:13" x14ac:dyDescent="0.35">
      <c r="B209" s="7"/>
      <c r="C209" s="222" t="s">
        <v>399</v>
      </c>
      <c r="D209" s="203" t="s">
        <v>388</v>
      </c>
      <c r="E209" s="203">
        <v>1.1000000000000001</v>
      </c>
      <c r="F209" s="203">
        <v>5.2</v>
      </c>
      <c r="G209" s="203">
        <v>308964</v>
      </c>
      <c r="H209" s="203">
        <v>19284.87</v>
      </c>
      <c r="I209" s="203">
        <v>273211</v>
      </c>
      <c r="J209" s="203">
        <v>27321.100000000002</v>
      </c>
      <c r="K209" s="204">
        <f t="shared" si="2"/>
        <v>8.842810165585635E-2</v>
      </c>
      <c r="L209" s="214">
        <f t="shared" si="3"/>
        <v>1.4167116501174239</v>
      </c>
      <c r="M209" s="6"/>
    </row>
    <row r="210" spans="2:13" x14ac:dyDescent="0.35">
      <c r="B210" s="7"/>
      <c r="C210" s="222" t="s">
        <v>399</v>
      </c>
      <c r="D210" s="203" t="s">
        <v>389</v>
      </c>
      <c r="E210" s="203">
        <v>2</v>
      </c>
      <c r="F210" s="203">
        <v>6.7</v>
      </c>
      <c r="G210" s="203">
        <v>617007</v>
      </c>
      <c r="H210" s="203">
        <v>211969.91</v>
      </c>
      <c r="I210" s="203">
        <v>303514</v>
      </c>
      <c r="J210" s="203">
        <v>30351.4</v>
      </c>
      <c r="K210" s="204">
        <f t="shared" si="2"/>
        <v>4.919133818579044E-2</v>
      </c>
      <c r="L210" s="214">
        <f t="shared" si="3"/>
        <v>0.14318730427351695</v>
      </c>
      <c r="M210" s="6"/>
    </row>
    <row r="211" spans="2:13" x14ac:dyDescent="0.35">
      <c r="B211" s="7"/>
      <c r="C211" s="222" t="s">
        <v>399</v>
      </c>
      <c r="D211" s="203" t="s">
        <v>390</v>
      </c>
      <c r="E211" s="203">
        <v>1.6</v>
      </c>
      <c r="F211" s="203">
        <v>3.8</v>
      </c>
      <c r="G211" s="203">
        <v>66929</v>
      </c>
      <c r="H211" s="203">
        <v>11811.93</v>
      </c>
      <c r="I211" s="203">
        <v>42654</v>
      </c>
      <c r="J211" s="203">
        <v>4265.4000000000005</v>
      </c>
      <c r="K211" s="204">
        <f t="shared" si="2"/>
        <v>6.3730221578090218E-2</v>
      </c>
      <c r="L211" s="214">
        <f t="shared" si="3"/>
        <v>0.36110948845785579</v>
      </c>
      <c r="M211" s="6"/>
    </row>
    <row r="212" spans="2:13" x14ac:dyDescent="0.35">
      <c r="B212" s="7"/>
      <c r="C212" s="222" t="s">
        <v>399</v>
      </c>
      <c r="D212" s="203" t="s">
        <v>391</v>
      </c>
      <c r="E212" s="203">
        <v>1.4</v>
      </c>
      <c r="F212" s="203">
        <v>6.4</v>
      </c>
      <c r="G212" s="203">
        <v>68545</v>
      </c>
      <c r="H212" s="203">
        <v>20692.120000000003</v>
      </c>
      <c r="I212" s="203">
        <v>47358</v>
      </c>
      <c r="J212" s="203">
        <v>4735.8</v>
      </c>
      <c r="K212" s="204">
        <f t="shared" si="2"/>
        <v>6.9090378583412354E-2</v>
      </c>
      <c r="L212" s="214">
        <f t="shared" si="3"/>
        <v>0.22886973398569116</v>
      </c>
      <c r="M212" s="6"/>
    </row>
    <row r="213" spans="2:13" x14ac:dyDescent="0.35">
      <c r="B213" s="7"/>
      <c r="C213" s="222" t="s">
        <v>399</v>
      </c>
      <c r="D213" s="203" t="s">
        <v>392</v>
      </c>
      <c r="E213" s="203">
        <v>1.7</v>
      </c>
      <c r="F213" s="203">
        <v>4.7</v>
      </c>
      <c r="G213" s="203">
        <v>170090</v>
      </c>
      <c r="H213" s="203">
        <v>32139.35</v>
      </c>
      <c r="I213" s="203">
        <v>101788</v>
      </c>
      <c r="J213" s="203">
        <v>10178.800000000001</v>
      </c>
      <c r="K213" s="204">
        <f t="shared" si="2"/>
        <v>5.9843612205303084E-2</v>
      </c>
      <c r="L213" s="214">
        <f t="shared" si="3"/>
        <v>0.3167083341760179</v>
      </c>
      <c r="M213" s="6"/>
    </row>
    <row r="214" spans="2:13" x14ac:dyDescent="0.35">
      <c r="B214" s="7"/>
      <c r="C214" s="222" t="s">
        <v>399</v>
      </c>
      <c r="D214" s="203" t="s">
        <v>393</v>
      </c>
      <c r="E214" s="203">
        <v>0.4</v>
      </c>
      <c r="F214" s="203">
        <v>1.2</v>
      </c>
      <c r="G214" s="203">
        <v>152740</v>
      </c>
      <c r="H214" s="203">
        <v>0</v>
      </c>
      <c r="I214" s="203">
        <v>408670</v>
      </c>
      <c r="J214" s="203">
        <v>40867</v>
      </c>
      <c r="K214" s="204">
        <f t="shared" si="2"/>
        <v>0.26755925101479638</v>
      </c>
      <c r="L214" s="214" t="s">
        <v>397</v>
      </c>
      <c r="M214" s="6"/>
    </row>
    <row r="215" spans="2:13" ht="15" thickBot="1" x14ac:dyDescent="0.4">
      <c r="B215" s="7"/>
      <c r="C215" s="223" t="s">
        <v>399</v>
      </c>
      <c r="D215" s="219" t="s">
        <v>394</v>
      </c>
      <c r="E215" s="219">
        <v>2.8</v>
      </c>
      <c r="F215" s="219">
        <v>9.6</v>
      </c>
      <c r="G215" s="219">
        <v>2959885</v>
      </c>
      <c r="H215" s="219">
        <v>1177375.42</v>
      </c>
      <c r="I215" s="219">
        <v>1046330</v>
      </c>
      <c r="J215" s="219">
        <v>104633</v>
      </c>
      <c r="K215" s="216">
        <f t="shared" si="2"/>
        <v>3.5350359895739196E-2</v>
      </c>
      <c r="L215" s="217">
        <f t="shared" si="3"/>
        <v>8.8869699691879078E-2</v>
      </c>
      <c r="M215" s="6"/>
    </row>
    <row r="216" spans="2:13" x14ac:dyDescent="0.35">
      <c r="B216" s="7"/>
      <c r="C216" s="221" t="s">
        <v>400</v>
      </c>
      <c r="D216" s="209">
        <v>1</v>
      </c>
      <c r="E216" s="209">
        <v>1.4</v>
      </c>
      <c r="F216" s="209">
        <v>3.9</v>
      </c>
      <c r="G216" s="210">
        <v>1571297</v>
      </c>
      <c r="H216" s="209"/>
      <c r="I216" s="209">
        <v>1044082</v>
      </c>
      <c r="J216" s="209">
        <v>104408.20000000001</v>
      </c>
      <c r="K216" s="211">
        <f>J216/G216</f>
        <v>6.6447145256434664E-2</v>
      </c>
      <c r="L216" s="224"/>
      <c r="M216" s="6"/>
    </row>
    <row r="217" spans="2:13" x14ac:dyDescent="0.35">
      <c r="B217" s="7"/>
      <c r="C217" s="222" t="s">
        <v>400</v>
      </c>
      <c r="D217" s="203">
        <v>3</v>
      </c>
      <c r="E217" s="203">
        <v>1.7</v>
      </c>
      <c r="F217" s="203">
        <v>3.1</v>
      </c>
      <c r="G217" s="213">
        <v>938582</v>
      </c>
      <c r="H217" s="203"/>
      <c r="I217" s="203">
        <v>531576</v>
      </c>
      <c r="J217" s="203">
        <v>53157.600000000006</v>
      </c>
      <c r="K217" s="204">
        <f t="shared" ref="K217:K252" si="4">J217/G217</f>
        <v>5.6636074418644301E-2</v>
      </c>
      <c r="L217" s="205"/>
      <c r="M217" s="6"/>
    </row>
    <row r="218" spans="2:13" x14ac:dyDescent="0.35">
      <c r="B218" s="7"/>
      <c r="C218" s="222" t="s">
        <v>400</v>
      </c>
      <c r="D218" s="203">
        <v>5</v>
      </c>
      <c r="E218" s="203">
        <v>1.9</v>
      </c>
      <c r="F218" s="203">
        <v>3.6</v>
      </c>
      <c r="G218" s="213">
        <v>2383667</v>
      </c>
      <c r="H218" s="203"/>
      <c r="I218" s="203">
        <v>1192044</v>
      </c>
      <c r="J218" s="203">
        <v>119204.40000000001</v>
      </c>
      <c r="K218" s="204">
        <f t="shared" si="4"/>
        <v>5.0008830931501762E-2</v>
      </c>
      <c r="L218" s="205"/>
      <c r="M218" s="6"/>
    </row>
    <row r="219" spans="2:13" x14ac:dyDescent="0.35">
      <c r="B219" s="7"/>
      <c r="C219" s="222" t="s">
        <v>400</v>
      </c>
      <c r="D219" s="203">
        <v>6</v>
      </c>
      <c r="E219" s="203">
        <v>1.5</v>
      </c>
      <c r="F219" s="203">
        <v>3.2</v>
      </c>
      <c r="G219" s="203">
        <v>845098</v>
      </c>
      <c r="H219" s="203"/>
      <c r="I219" s="203">
        <v>540855</v>
      </c>
      <c r="J219" s="203">
        <v>54085.5</v>
      </c>
      <c r="K219" s="204">
        <f t="shared" si="4"/>
        <v>6.3999086496477328E-2</v>
      </c>
      <c r="L219" s="205"/>
      <c r="M219" s="6"/>
    </row>
    <row r="220" spans="2:13" x14ac:dyDescent="0.35">
      <c r="B220" s="7"/>
      <c r="C220" s="222" t="s">
        <v>400</v>
      </c>
      <c r="D220" s="203">
        <v>7</v>
      </c>
      <c r="E220" s="203">
        <v>1.7</v>
      </c>
      <c r="F220" s="203">
        <v>3.7</v>
      </c>
      <c r="G220" s="203">
        <v>263238</v>
      </c>
      <c r="H220" s="203"/>
      <c r="I220" s="203">
        <v>148653</v>
      </c>
      <c r="J220" s="203">
        <v>14865.300000000001</v>
      </c>
      <c r="K220" s="204">
        <f t="shared" si="4"/>
        <v>5.6470950242746114E-2</v>
      </c>
      <c r="L220" s="205"/>
      <c r="M220" s="6"/>
    </row>
    <row r="221" spans="2:13" x14ac:dyDescent="0.35">
      <c r="B221" s="7"/>
      <c r="C221" s="222" t="s">
        <v>400</v>
      </c>
      <c r="D221" s="203">
        <v>8</v>
      </c>
      <c r="E221" s="203">
        <v>1.9</v>
      </c>
      <c r="F221" s="203">
        <v>3.4</v>
      </c>
      <c r="G221" s="203">
        <v>567508</v>
      </c>
      <c r="H221" s="203"/>
      <c r="I221" s="203">
        <v>284661</v>
      </c>
      <c r="J221" s="203">
        <v>28466.100000000002</v>
      </c>
      <c r="K221" s="204">
        <f t="shared" si="4"/>
        <v>5.0159821535555447E-2</v>
      </c>
      <c r="L221" s="205"/>
      <c r="M221" s="6"/>
    </row>
    <row r="222" spans="2:13" x14ac:dyDescent="0.35">
      <c r="B222" s="7"/>
      <c r="C222" s="222" t="s">
        <v>400</v>
      </c>
      <c r="D222" s="203">
        <v>9</v>
      </c>
      <c r="E222" s="203">
        <v>1.6</v>
      </c>
      <c r="F222" s="203">
        <v>3.2</v>
      </c>
      <c r="G222" s="203">
        <v>612159</v>
      </c>
      <c r="H222" s="203"/>
      <c r="I222" s="203">
        <v>360387</v>
      </c>
      <c r="J222" s="203">
        <v>36038.700000000004</v>
      </c>
      <c r="K222" s="204">
        <f t="shared" si="4"/>
        <v>5.8871469667194316E-2</v>
      </c>
      <c r="L222" s="205"/>
      <c r="M222" s="6"/>
    </row>
    <row r="223" spans="2:13" x14ac:dyDescent="0.35">
      <c r="B223" s="7"/>
      <c r="C223" s="222" t="s">
        <v>400</v>
      </c>
      <c r="D223" s="203">
        <v>10</v>
      </c>
      <c r="E223" s="203">
        <v>2.2999999999999998</v>
      </c>
      <c r="F223" s="203">
        <v>6.6</v>
      </c>
      <c r="G223" s="203">
        <v>3289435</v>
      </c>
      <c r="H223" s="203"/>
      <c r="I223" s="203">
        <v>1348009</v>
      </c>
      <c r="J223" s="203">
        <v>134800.9</v>
      </c>
      <c r="K223" s="204">
        <f t="shared" si="4"/>
        <v>4.0979955524276961E-2</v>
      </c>
      <c r="L223" s="205"/>
      <c r="M223" s="6"/>
    </row>
    <row r="224" spans="2:13" x14ac:dyDescent="0.35">
      <c r="B224" s="7"/>
      <c r="C224" s="222" t="s">
        <v>400</v>
      </c>
      <c r="D224" s="203">
        <v>11</v>
      </c>
      <c r="E224" s="203">
        <v>2.4</v>
      </c>
      <c r="F224" s="203">
        <v>4.4000000000000004</v>
      </c>
      <c r="G224" s="203">
        <v>1289354</v>
      </c>
      <c r="H224" s="203"/>
      <c r="I224" s="203">
        <v>525228</v>
      </c>
      <c r="J224" s="203">
        <v>52522.8</v>
      </c>
      <c r="K224" s="204">
        <f t="shared" si="4"/>
        <v>4.0735748289453477E-2</v>
      </c>
      <c r="L224" s="205"/>
      <c r="M224" s="6"/>
    </row>
    <row r="225" spans="2:13" x14ac:dyDescent="0.35">
      <c r="B225" s="7"/>
      <c r="C225" s="222" t="s">
        <v>400</v>
      </c>
      <c r="D225" s="203">
        <v>12</v>
      </c>
      <c r="E225" s="203">
        <v>1.9</v>
      </c>
      <c r="F225" s="203">
        <v>3.1</v>
      </c>
      <c r="G225" s="203">
        <v>2246198</v>
      </c>
      <c r="H225" s="203"/>
      <c r="I225" s="203">
        <v>1112654</v>
      </c>
      <c r="J225" s="203">
        <v>111265.40000000001</v>
      </c>
      <c r="K225" s="204">
        <f t="shared" si="4"/>
        <v>4.9534992017622674E-2</v>
      </c>
      <c r="L225" s="205"/>
      <c r="M225" s="6"/>
    </row>
    <row r="226" spans="2:13" x14ac:dyDescent="0.35">
      <c r="B226" s="7"/>
      <c r="C226" s="222" t="s">
        <v>400</v>
      </c>
      <c r="D226" s="203">
        <v>13</v>
      </c>
      <c r="E226" s="203">
        <v>1.7</v>
      </c>
      <c r="F226" s="203">
        <v>3.5</v>
      </c>
      <c r="G226" s="203">
        <v>3100134</v>
      </c>
      <c r="H226" s="203"/>
      <c r="I226" s="203">
        <v>1676252</v>
      </c>
      <c r="J226" s="203">
        <v>167625.20000000001</v>
      </c>
      <c r="K226" s="204">
        <f t="shared" si="4"/>
        <v>5.4070307928625022E-2</v>
      </c>
      <c r="L226" s="205"/>
      <c r="M226" s="6"/>
    </row>
    <row r="227" spans="2:13" x14ac:dyDescent="0.35">
      <c r="B227" s="7"/>
      <c r="C227" s="222" t="s">
        <v>400</v>
      </c>
      <c r="D227" s="203">
        <v>14</v>
      </c>
      <c r="E227" s="203">
        <v>2</v>
      </c>
      <c r="F227" s="203">
        <v>3.5</v>
      </c>
      <c r="G227" s="203">
        <v>6360440</v>
      </c>
      <c r="H227" s="203"/>
      <c r="I227" s="203">
        <v>2949923</v>
      </c>
      <c r="J227" s="203">
        <v>294992.3</v>
      </c>
      <c r="K227" s="204">
        <f t="shared" si="4"/>
        <v>4.637922848104848E-2</v>
      </c>
      <c r="L227" s="205"/>
      <c r="M227" s="6"/>
    </row>
    <row r="228" spans="2:13" x14ac:dyDescent="0.35">
      <c r="B228" s="7"/>
      <c r="C228" s="222" t="s">
        <v>400</v>
      </c>
      <c r="D228" s="203">
        <v>15</v>
      </c>
      <c r="E228" s="203">
        <v>1.9</v>
      </c>
      <c r="F228" s="203">
        <v>3</v>
      </c>
      <c r="G228" s="203">
        <v>1763876</v>
      </c>
      <c r="H228" s="203"/>
      <c r="I228" s="203">
        <v>913892</v>
      </c>
      <c r="J228" s="203">
        <v>91389.200000000012</v>
      </c>
      <c r="K228" s="204">
        <f t="shared" si="4"/>
        <v>5.1811578591692393E-2</v>
      </c>
      <c r="L228" s="205"/>
      <c r="M228" s="6"/>
    </row>
    <row r="229" spans="2:13" x14ac:dyDescent="0.35">
      <c r="B229" s="7"/>
      <c r="C229" s="222" t="s">
        <v>400</v>
      </c>
      <c r="D229" s="203">
        <v>16</v>
      </c>
      <c r="E229" s="203">
        <v>2</v>
      </c>
      <c r="F229" s="203">
        <v>3.2</v>
      </c>
      <c r="G229" s="203">
        <v>2188830</v>
      </c>
      <c r="H229" s="203"/>
      <c r="I229" s="203">
        <v>1076391</v>
      </c>
      <c r="J229" s="203">
        <v>107639.1</v>
      </c>
      <c r="K229" s="204">
        <f t="shared" si="4"/>
        <v>4.9176546374090267E-2</v>
      </c>
      <c r="L229" s="205"/>
      <c r="M229" s="6"/>
    </row>
    <row r="230" spans="2:13" x14ac:dyDescent="0.35">
      <c r="B230" s="7"/>
      <c r="C230" s="222" t="s">
        <v>400</v>
      </c>
      <c r="D230" s="203">
        <v>17</v>
      </c>
      <c r="E230" s="203">
        <v>1.5</v>
      </c>
      <c r="F230" s="203">
        <v>2.5</v>
      </c>
      <c r="G230" s="203">
        <v>6765805</v>
      </c>
      <c r="H230" s="203"/>
      <c r="I230" s="203">
        <v>3765805</v>
      </c>
      <c r="J230" s="203">
        <v>376580.5</v>
      </c>
      <c r="K230" s="204">
        <f t="shared" si="4"/>
        <v>5.5659378300143149E-2</v>
      </c>
      <c r="L230" s="205"/>
      <c r="M230" s="6"/>
    </row>
    <row r="231" spans="2:13" x14ac:dyDescent="0.35">
      <c r="B231" s="7"/>
      <c r="C231" s="222" t="s">
        <v>400</v>
      </c>
      <c r="D231" s="203">
        <v>18</v>
      </c>
      <c r="E231" s="203">
        <v>2.5</v>
      </c>
      <c r="F231" s="203">
        <v>3.3</v>
      </c>
      <c r="G231" s="203">
        <v>3770461</v>
      </c>
      <c r="H231" s="203"/>
      <c r="I231" s="203">
        <v>1475925</v>
      </c>
      <c r="J231" s="203">
        <v>147592.5</v>
      </c>
      <c r="K231" s="204">
        <f t="shared" si="4"/>
        <v>3.9144417618959593E-2</v>
      </c>
      <c r="L231" s="205"/>
      <c r="M231" s="6"/>
    </row>
    <row r="232" spans="2:13" x14ac:dyDescent="0.35">
      <c r="B232" s="7"/>
      <c r="C232" s="222" t="s">
        <v>400</v>
      </c>
      <c r="D232" s="203">
        <v>19</v>
      </c>
      <c r="E232" s="203">
        <v>5.3</v>
      </c>
      <c r="F232" s="203">
        <v>16</v>
      </c>
      <c r="G232" s="203">
        <v>43868500</v>
      </c>
      <c r="H232" s="203"/>
      <c r="I232" s="203">
        <v>26326225</v>
      </c>
      <c r="J232" s="203">
        <v>2632622.5</v>
      </c>
      <c r="K232" s="204">
        <f t="shared" si="4"/>
        <v>6.0011682642442755E-2</v>
      </c>
      <c r="L232" s="205"/>
      <c r="M232" s="6"/>
    </row>
    <row r="233" spans="2:13" x14ac:dyDescent="0.35">
      <c r="B233" s="7"/>
      <c r="C233" s="222" t="s">
        <v>400</v>
      </c>
      <c r="D233" s="203">
        <v>20</v>
      </c>
      <c r="E233" s="203">
        <v>1.9</v>
      </c>
      <c r="F233" s="203">
        <v>5.9</v>
      </c>
      <c r="G233" s="203">
        <v>10589209</v>
      </c>
      <c r="H233" s="203"/>
      <c r="I233" s="203">
        <v>9793064</v>
      </c>
      <c r="J233" s="203">
        <v>979306.4</v>
      </c>
      <c r="K233" s="204">
        <f t="shared" si="4"/>
        <v>9.2481544183328518E-2</v>
      </c>
      <c r="L233" s="205"/>
      <c r="M233" s="6"/>
    </row>
    <row r="234" spans="2:13" x14ac:dyDescent="0.35">
      <c r="B234" s="7"/>
      <c r="C234" s="222" t="s">
        <v>400</v>
      </c>
      <c r="D234" s="203">
        <v>21</v>
      </c>
      <c r="E234" s="203">
        <v>0.8</v>
      </c>
      <c r="F234" s="203">
        <v>7</v>
      </c>
      <c r="G234" s="203">
        <v>14520335</v>
      </c>
      <c r="H234" s="203"/>
      <c r="I234" s="203">
        <v>31864335</v>
      </c>
      <c r="J234" s="203">
        <v>3186433.5</v>
      </c>
      <c r="K234" s="204">
        <f t="shared" si="4"/>
        <v>0.21944627999285141</v>
      </c>
      <c r="L234" s="205"/>
      <c r="M234" s="6"/>
    </row>
    <row r="235" spans="2:13" x14ac:dyDescent="0.35">
      <c r="B235" s="7"/>
      <c r="C235" s="222" t="s">
        <v>400</v>
      </c>
      <c r="D235" s="203">
        <v>22</v>
      </c>
      <c r="E235" s="203">
        <v>1.4</v>
      </c>
      <c r="F235" s="203">
        <v>7.2</v>
      </c>
      <c r="G235" s="203">
        <v>9856299</v>
      </c>
      <c r="H235" s="203"/>
      <c r="I235" s="203">
        <v>10383256</v>
      </c>
      <c r="J235" s="203">
        <v>1038325.6000000001</v>
      </c>
      <c r="K235" s="204">
        <f t="shared" si="4"/>
        <v>0.10534639827789316</v>
      </c>
      <c r="L235" s="205"/>
      <c r="M235" s="6"/>
    </row>
    <row r="236" spans="2:13" x14ac:dyDescent="0.35">
      <c r="B236" s="7"/>
      <c r="C236" s="222" t="s">
        <v>400</v>
      </c>
      <c r="D236" s="203">
        <v>23</v>
      </c>
      <c r="E236" s="203">
        <v>1.5</v>
      </c>
      <c r="F236" s="203">
        <v>3.5</v>
      </c>
      <c r="G236" s="203">
        <v>5426767</v>
      </c>
      <c r="H236" s="203"/>
      <c r="I236" s="203">
        <v>5769203</v>
      </c>
      <c r="J236" s="203">
        <v>576920.30000000005</v>
      </c>
      <c r="K236" s="204">
        <f t="shared" si="4"/>
        <v>0.10631012903262661</v>
      </c>
      <c r="L236" s="205"/>
      <c r="M236" s="6"/>
    </row>
    <row r="237" spans="2:13" x14ac:dyDescent="0.35">
      <c r="B237" s="7"/>
      <c r="C237" s="222" t="s">
        <v>400</v>
      </c>
      <c r="D237" s="203">
        <v>24</v>
      </c>
      <c r="E237" s="203">
        <v>3.3</v>
      </c>
      <c r="F237" s="203">
        <v>10</v>
      </c>
      <c r="G237" s="203">
        <v>8061505</v>
      </c>
      <c r="H237" s="203"/>
      <c r="I237" s="203">
        <v>4101841</v>
      </c>
      <c r="J237" s="203">
        <v>410184.10000000003</v>
      </c>
      <c r="K237" s="204">
        <f t="shared" si="4"/>
        <v>5.0881826656436986E-2</v>
      </c>
      <c r="L237" s="205"/>
      <c r="M237" s="6"/>
    </row>
    <row r="238" spans="2:13" x14ac:dyDescent="0.35">
      <c r="B238" s="7"/>
      <c r="C238" s="222" t="s">
        <v>400</v>
      </c>
      <c r="D238" s="203">
        <v>25</v>
      </c>
      <c r="E238" s="203">
        <v>1.54</v>
      </c>
      <c r="F238" s="203">
        <v>2.9</v>
      </c>
      <c r="G238" s="203">
        <v>13008359</v>
      </c>
      <c r="H238" s="203"/>
      <c r="I238" s="203">
        <v>7724101</v>
      </c>
      <c r="J238" s="203">
        <v>772410.10000000009</v>
      </c>
      <c r="K238" s="204">
        <f t="shared" si="4"/>
        <v>5.9377981496359387E-2</v>
      </c>
      <c r="L238" s="205"/>
      <c r="M238" s="6"/>
    </row>
    <row r="239" spans="2:13" x14ac:dyDescent="0.35">
      <c r="B239" s="7"/>
      <c r="C239" s="222" t="s">
        <v>400</v>
      </c>
      <c r="D239" s="203">
        <v>26</v>
      </c>
      <c r="E239" s="203">
        <v>1.4</v>
      </c>
      <c r="F239" s="203">
        <v>2.2000000000000002</v>
      </c>
      <c r="G239" s="203">
        <v>3854968</v>
      </c>
      <c r="H239" s="203"/>
      <c r="I239" s="203">
        <v>2753584</v>
      </c>
      <c r="J239" s="203">
        <v>275358.40000000002</v>
      </c>
      <c r="K239" s="204">
        <f t="shared" si="4"/>
        <v>7.1429490465290513E-2</v>
      </c>
      <c r="L239" s="205"/>
      <c r="M239" s="6"/>
    </row>
    <row r="240" spans="2:13" x14ac:dyDescent="0.35">
      <c r="B240" s="7"/>
      <c r="C240" s="222" t="s">
        <v>400</v>
      </c>
      <c r="D240" s="203">
        <v>27</v>
      </c>
      <c r="E240" s="203">
        <v>1.8</v>
      </c>
      <c r="F240" s="203">
        <v>3.1</v>
      </c>
      <c r="G240" s="203">
        <v>1112403</v>
      </c>
      <c r="H240" s="203"/>
      <c r="I240" s="203">
        <v>591192</v>
      </c>
      <c r="J240" s="203">
        <v>59119.200000000004</v>
      </c>
      <c r="K240" s="204">
        <f t="shared" si="4"/>
        <v>5.3145487741403076E-2</v>
      </c>
      <c r="L240" s="205"/>
      <c r="M240" s="6"/>
    </row>
    <row r="241" spans="2:13" x14ac:dyDescent="0.35">
      <c r="B241" s="7"/>
      <c r="C241" s="222" t="s">
        <v>400</v>
      </c>
      <c r="D241" s="203">
        <v>28</v>
      </c>
      <c r="E241" s="203">
        <v>1</v>
      </c>
      <c r="F241" s="203">
        <v>1.9</v>
      </c>
      <c r="G241" s="203">
        <v>376606</v>
      </c>
      <c r="H241" s="203"/>
      <c r="I241" s="203">
        <v>324674</v>
      </c>
      <c r="J241" s="203">
        <v>32467.4</v>
      </c>
      <c r="K241" s="204">
        <f t="shared" si="4"/>
        <v>8.6210522402723269E-2</v>
      </c>
      <c r="L241" s="205"/>
      <c r="M241" s="6"/>
    </row>
    <row r="242" spans="2:13" x14ac:dyDescent="0.35">
      <c r="B242" s="7"/>
      <c r="C242" s="222" t="s">
        <v>400</v>
      </c>
      <c r="D242" s="203">
        <v>29</v>
      </c>
      <c r="E242" s="203">
        <v>1.2</v>
      </c>
      <c r="F242" s="203">
        <v>2.1</v>
      </c>
      <c r="G242" s="203">
        <v>469133</v>
      </c>
      <c r="H242" s="203"/>
      <c r="I242" s="203">
        <v>374200</v>
      </c>
      <c r="J242" s="203">
        <v>37420</v>
      </c>
      <c r="K242" s="204">
        <f t="shared" si="4"/>
        <v>7.9764160696433634E-2</v>
      </c>
      <c r="L242" s="205"/>
      <c r="M242" s="6"/>
    </row>
    <row r="243" spans="2:13" x14ac:dyDescent="0.35">
      <c r="B243" s="7"/>
      <c r="C243" s="222" t="s">
        <v>400</v>
      </c>
      <c r="D243" s="203">
        <v>31</v>
      </c>
      <c r="E243" s="203">
        <v>1</v>
      </c>
      <c r="F243" s="203">
        <v>3.1</v>
      </c>
      <c r="G243" s="203">
        <v>128732</v>
      </c>
      <c r="H243" s="203"/>
      <c r="I243" s="203">
        <v>125341</v>
      </c>
      <c r="J243" s="203">
        <v>12534.1</v>
      </c>
      <c r="K243" s="204">
        <f t="shared" si="4"/>
        <v>9.7365845322064451E-2</v>
      </c>
      <c r="L243" s="205"/>
      <c r="M243" s="6"/>
    </row>
    <row r="244" spans="2:13" x14ac:dyDescent="0.35">
      <c r="B244" s="7"/>
      <c r="C244" s="222" t="s">
        <v>400</v>
      </c>
      <c r="D244" s="203">
        <v>36</v>
      </c>
      <c r="E244" s="203">
        <v>2.2000000000000002</v>
      </c>
      <c r="F244" s="203">
        <v>9.4</v>
      </c>
      <c r="G244" s="203">
        <v>993729</v>
      </c>
      <c r="H244" s="203"/>
      <c r="I244" s="203">
        <v>417487</v>
      </c>
      <c r="J244" s="203">
        <v>41748.700000000004</v>
      </c>
      <c r="K244" s="204">
        <f t="shared" si="4"/>
        <v>4.2012158244350326E-2</v>
      </c>
      <c r="L244" s="205"/>
      <c r="M244" s="6"/>
    </row>
    <row r="245" spans="2:13" x14ac:dyDescent="0.35">
      <c r="B245" s="7"/>
      <c r="C245" s="222" t="s">
        <v>400</v>
      </c>
      <c r="D245" s="203">
        <v>38</v>
      </c>
      <c r="E245" s="203">
        <v>0.5</v>
      </c>
      <c r="F245" s="203">
        <v>2.5</v>
      </c>
      <c r="G245" s="203">
        <v>230302</v>
      </c>
      <c r="H245" s="203"/>
      <c r="I245" s="203">
        <v>418355</v>
      </c>
      <c r="J245" s="203">
        <v>41836</v>
      </c>
      <c r="K245" s="204">
        <f t="shared" si="4"/>
        <v>0.18165712846610102</v>
      </c>
      <c r="L245" s="205"/>
      <c r="M245" s="6"/>
    </row>
    <row r="246" spans="2:13" x14ac:dyDescent="0.35">
      <c r="B246" s="7"/>
      <c r="C246" s="222" t="s">
        <v>400</v>
      </c>
      <c r="D246" s="203">
        <v>44</v>
      </c>
      <c r="E246" s="203">
        <v>1.4</v>
      </c>
      <c r="F246" s="203">
        <v>2.6</v>
      </c>
      <c r="G246" s="203">
        <v>613239</v>
      </c>
      <c r="H246" s="203"/>
      <c r="I246" s="203">
        <v>441881</v>
      </c>
      <c r="J246" s="203">
        <v>44188.100000000006</v>
      </c>
      <c r="K246" s="204">
        <f t="shared" si="4"/>
        <v>7.2056897881576362E-2</v>
      </c>
      <c r="L246" s="205"/>
      <c r="M246" s="6"/>
    </row>
    <row r="247" spans="2:13" x14ac:dyDescent="0.35">
      <c r="B247" s="7"/>
      <c r="C247" s="222" t="s">
        <v>400</v>
      </c>
      <c r="D247" s="203">
        <v>46</v>
      </c>
      <c r="E247" s="203">
        <v>4.5</v>
      </c>
      <c r="F247" s="203">
        <v>11.9</v>
      </c>
      <c r="G247" s="203">
        <v>805121</v>
      </c>
      <c r="H247" s="203"/>
      <c r="I247" s="203">
        <v>172543</v>
      </c>
      <c r="J247" s="203">
        <v>17254.3</v>
      </c>
      <c r="K247" s="204">
        <f t="shared" si="4"/>
        <v>2.1430691784216284E-2</v>
      </c>
      <c r="L247" s="205"/>
      <c r="M247" s="6"/>
    </row>
    <row r="248" spans="2:13" x14ac:dyDescent="0.35">
      <c r="B248" s="7"/>
      <c r="C248" s="222" t="s">
        <v>400</v>
      </c>
      <c r="D248" s="203">
        <v>47</v>
      </c>
      <c r="E248" s="203">
        <v>2.4</v>
      </c>
      <c r="F248" s="203">
        <v>12.9</v>
      </c>
      <c r="G248" s="203">
        <v>3452380</v>
      </c>
      <c r="H248" s="203"/>
      <c r="I248" s="203">
        <v>1343999</v>
      </c>
      <c r="J248" s="203">
        <v>134399.9</v>
      </c>
      <c r="K248" s="204">
        <f t="shared" si="4"/>
        <v>3.8929636946106745E-2</v>
      </c>
      <c r="L248" s="205"/>
      <c r="M248" s="6"/>
    </row>
    <row r="249" spans="2:13" x14ac:dyDescent="0.35">
      <c r="B249" s="7"/>
      <c r="C249" s="222" t="s">
        <v>400</v>
      </c>
      <c r="D249" s="203">
        <v>48</v>
      </c>
      <c r="E249" s="203">
        <v>5</v>
      </c>
      <c r="F249" s="203">
        <v>13.9</v>
      </c>
      <c r="G249" s="203">
        <v>5380515</v>
      </c>
      <c r="H249" s="203"/>
      <c r="I249" s="203">
        <v>1005366</v>
      </c>
      <c r="J249" s="203">
        <v>100536.6</v>
      </c>
      <c r="K249" s="204">
        <f t="shared" si="4"/>
        <v>1.8685311722019177E-2</v>
      </c>
      <c r="L249" s="205"/>
      <c r="M249" s="6"/>
    </row>
    <row r="250" spans="2:13" x14ac:dyDescent="0.35">
      <c r="B250" s="7"/>
      <c r="C250" s="222" t="s">
        <v>400</v>
      </c>
      <c r="D250" s="203">
        <v>49</v>
      </c>
      <c r="E250" s="203">
        <v>2.8</v>
      </c>
      <c r="F250" s="203">
        <v>9.6</v>
      </c>
      <c r="G250" s="203">
        <v>814227</v>
      </c>
      <c r="H250" s="203"/>
      <c r="I250" s="203">
        <v>283121</v>
      </c>
      <c r="J250" s="203">
        <v>28312.100000000002</v>
      </c>
      <c r="K250" s="204">
        <f t="shared" si="4"/>
        <v>3.4771752840424108E-2</v>
      </c>
      <c r="L250" s="205"/>
      <c r="M250" s="6"/>
    </row>
    <row r="251" spans="2:13" x14ac:dyDescent="0.35">
      <c r="B251" s="7"/>
      <c r="C251" s="222" t="s">
        <v>400</v>
      </c>
      <c r="D251" s="203">
        <v>52</v>
      </c>
      <c r="E251" s="203">
        <v>3.3</v>
      </c>
      <c r="F251" s="203">
        <v>9.5</v>
      </c>
      <c r="G251" s="203">
        <v>910830</v>
      </c>
      <c r="H251" s="203"/>
      <c r="I251" s="203">
        <v>264305</v>
      </c>
      <c r="J251" s="203">
        <v>26430.5</v>
      </c>
      <c r="K251" s="204">
        <f t="shared" si="4"/>
        <v>2.9018038492364107E-2</v>
      </c>
      <c r="L251" s="205"/>
      <c r="M251" s="6"/>
    </row>
    <row r="252" spans="2:13" ht="15" thickBot="1" x14ac:dyDescent="0.4">
      <c r="B252" s="7"/>
      <c r="C252" s="223" t="s">
        <v>400</v>
      </c>
      <c r="D252" s="219">
        <v>54</v>
      </c>
      <c r="E252" s="219">
        <v>2.7</v>
      </c>
      <c r="F252" s="219">
        <v>9</v>
      </c>
      <c r="G252" s="219">
        <v>402504</v>
      </c>
      <c r="H252" s="219"/>
      <c r="I252" s="219">
        <v>142544</v>
      </c>
      <c r="J252" s="219">
        <v>14254.400000000001</v>
      </c>
      <c r="K252" s="216">
        <f t="shared" si="4"/>
        <v>3.541430644167512E-2</v>
      </c>
      <c r="L252" s="225"/>
      <c r="M252" s="6"/>
    </row>
    <row r="253" spans="2:13" ht="6" customHeight="1" thickBot="1" x14ac:dyDescent="0.4">
      <c r="B253" s="8"/>
      <c r="C253" s="226"/>
      <c r="D253" s="227"/>
      <c r="E253" s="227"/>
      <c r="F253" s="227"/>
      <c r="G253" s="227"/>
      <c r="H253" s="227"/>
      <c r="I253" s="227"/>
      <c r="J253" s="227"/>
      <c r="K253" s="227"/>
      <c r="L253" s="227"/>
      <c r="M253" s="10"/>
    </row>
    <row r="254" spans="2:13" x14ac:dyDescent="0.35">
      <c r="C254" s="228"/>
      <c r="D254" s="229"/>
      <c r="E254" s="229"/>
      <c r="F254" s="229"/>
      <c r="G254" s="229"/>
      <c r="H254" s="229"/>
      <c r="I254" s="229"/>
      <c r="J254" s="229"/>
      <c r="K254" s="229"/>
      <c r="L254" s="229"/>
    </row>
  </sheetData>
  <mergeCells count="5">
    <mergeCell ref="K6:K7"/>
    <mergeCell ref="L6:L7"/>
    <mergeCell ref="G6:H6"/>
    <mergeCell ref="C6:C7"/>
    <mergeCell ref="D6:D7"/>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A7DFC98F74EB42AF722F521BF60608" ma:contentTypeVersion="4" ma:contentTypeDescription="Create a new document." ma:contentTypeScope="" ma:versionID="3914f295591d7c88d28e8bf9a21c5067">
  <xsd:schema xmlns:xsd="http://www.w3.org/2001/XMLSchema" xmlns:xs="http://www.w3.org/2001/XMLSchema" xmlns:p="http://schemas.microsoft.com/office/2006/metadata/properties" xmlns:ns2="43b9e6ff-8a31-4793-89f9-6447fb927900" targetNamespace="http://schemas.microsoft.com/office/2006/metadata/properties" ma:root="true" ma:fieldsID="1ebb1bc91b9e853233b84017ae007317" ns2:_="">
    <xsd:import namespace="43b9e6ff-8a31-4793-89f9-6447fb9279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9e6ff-8a31-4793-89f9-6447fb927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BCBC59-39AE-4112-9E8B-6226D7ED5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9e6ff-8a31-4793-89f9-6447fb927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B2E52F-A85C-4AB5-8307-24AAEEF85315}">
  <ds:schemaRefs>
    <ds:schemaRef ds:uri="http://schemas.microsoft.com/sharepoint/v3/contenttype/forms"/>
  </ds:schemaRefs>
</ds:datastoreItem>
</file>

<file path=customXml/itemProps3.xml><?xml version="1.0" encoding="utf-8"?>
<ds:datastoreItem xmlns:ds="http://schemas.openxmlformats.org/officeDocument/2006/customXml" ds:itemID="{C6F4CB8B-6AFF-430B-8F9B-3E6A3F378E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DFO Lake Set </vt:lpstr>
      <vt:lpstr>Sabina-Back River Lake Set </vt:lpstr>
      <vt:lpstr>Tibbit-Contwoyto Lake Set</vt:lpstr>
      <vt:lpstr>Kennady Lake Set </vt:lpstr>
      <vt:lpstr>Nighthawk</vt:lpstr>
      <vt:lpstr>ITH Lakes</vt:lpstr>
      <vt:lpstr>AllLakes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Hutchinson</dc:creator>
  <cp:keywords/>
  <dc:description/>
  <cp:lastModifiedBy>Simon Whitehouse</cp:lastModifiedBy>
  <cp:revision/>
  <dcterms:created xsi:type="dcterms:W3CDTF">2020-04-17T14:21:41Z</dcterms:created>
  <dcterms:modified xsi:type="dcterms:W3CDTF">2023-06-20T23:18:21Z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0x010100D8A7DFC98F74EB42AF722F521BF60608</vt:lpwstr>
  </property>
</Properties>
</file>